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Titles" localSheetId="0">Hoja1!$1:$11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E42" i="1"/>
  <c r="D42" i="1"/>
  <c r="J31" i="1"/>
  <c r="I31" i="1"/>
  <c r="H31" i="1"/>
  <c r="G31" i="1"/>
  <c r="F31" i="1"/>
  <c r="E31" i="1"/>
  <c r="D31" i="1"/>
  <c r="J22" i="1"/>
  <c r="I22" i="1"/>
  <c r="H22" i="1"/>
  <c r="G22" i="1"/>
  <c r="F22" i="1"/>
  <c r="E22" i="1"/>
  <c r="D22" i="1"/>
  <c r="J12" i="1"/>
  <c r="I12" i="1"/>
  <c r="H12" i="1"/>
  <c r="G12" i="1"/>
  <c r="F12" i="1"/>
  <c r="E12" i="1"/>
  <c r="D12" i="1"/>
  <c r="J47" i="1" l="1"/>
  <c r="I47" i="1"/>
  <c r="H47" i="1"/>
  <c r="G47" i="1"/>
  <c r="F47" i="1"/>
  <c r="E47" i="1"/>
  <c r="D47" i="1"/>
  <c r="K46" i="1" l="1"/>
  <c r="K45" i="1"/>
  <c r="K44" i="1"/>
  <c r="K43" i="1"/>
  <c r="K42" i="1" s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K23" i="1"/>
  <c r="K20" i="1"/>
  <c r="K19" i="1"/>
  <c r="K18" i="1"/>
  <c r="K17" i="1"/>
  <c r="K16" i="1"/>
  <c r="K15" i="1"/>
  <c r="K14" i="1"/>
  <c r="K13" i="1"/>
  <c r="K22" i="1" l="1"/>
  <c r="K12" i="1"/>
  <c r="K31" i="1"/>
  <c r="K47" i="1" l="1"/>
</calcChain>
</file>

<file path=xl/sharedStrings.xml><?xml version="1.0" encoding="utf-8"?>
<sst xmlns="http://schemas.openxmlformats.org/spreadsheetml/2006/main" count="79" uniqueCount="56">
  <si>
    <t>"Bajo protesta de decir verdad declaramos que los Estados Financieros y sus notas, son razonablemente correctos y son responsabilidad del emisor"</t>
  </si>
  <si>
    <r>
      <t xml:space="preserve">Ejercido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</si>
  <si>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Finalidad y Función </t>
    </r>
    <r>
      <rPr>
        <sz val="8"/>
        <rFont val="Arial"/>
        <family val="2"/>
      </rPr>
      <t>(3)</t>
    </r>
  </si>
  <si>
    <t>Egresos</t>
  </si>
  <si>
    <r>
      <t xml:space="preserve">Aprobado </t>
    </r>
    <r>
      <rPr>
        <sz val="8"/>
        <rFont val="Arial"/>
        <family val="2"/>
      </rPr>
      <t>(4)</t>
    </r>
  </si>
  <si>
    <r>
      <t xml:space="preserve">Ampliaciones / Reducciones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(5)</t>
    </r>
  </si>
  <si>
    <r>
      <t xml:space="preserve">Modificado
 </t>
    </r>
    <r>
      <rPr>
        <sz val="8"/>
        <rFont val="Arial"/>
        <family val="2"/>
      </rPr>
      <t>(6)</t>
    </r>
  </si>
  <si>
    <r>
      <t xml:space="preserve">Comprometido
 </t>
    </r>
    <r>
      <rPr>
        <sz val="8"/>
        <rFont val="Arial"/>
        <family val="2"/>
      </rPr>
      <t>(7)</t>
    </r>
  </si>
  <si>
    <r>
      <t xml:space="preserve">Devengado </t>
    </r>
    <r>
      <rPr>
        <sz val="8"/>
        <rFont val="Arial"/>
        <family val="2"/>
      </rPr>
      <t>(8)</t>
    </r>
  </si>
  <si>
    <r>
      <t xml:space="preserve">Pagado 
</t>
    </r>
    <r>
      <rPr>
        <sz val="8"/>
        <rFont val="Arial"/>
        <family val="2"/>
      </rPr>
      <t>(10)</t>
    </r>
  </si>
  <si>
    <r>
      <t xml:space="preserve">Subejercicio                                      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(11)</t>
    </r>
  </si>
  <si>
    <t>01</t>
  </si>
  <si>
    <t>Gobierno</t>
  </si>
  <si>
    <t>Legislación</t>
  </si>
  <si>
    <t>02</t>
  </si>
  <si>
    <t>Justicia</t>
  </si>
  <si>
    <t>03</t>
  </si>
  <si>
    <t>Coordinación de la política de gobierno</t>
  </si>
  <si>
    <t>04</t>
  </si>
  <si>
    <t>Relaciones exteriores</t>
  </si>
  <si>
    <t>05</t>
  </si>
  <si>
    <t>Asuntos financieros y hacendarios</t>
  </si>
  <si>
    <t>06</t>
  </si>
  <si>
    <t>Seguridad nacional</t>
  </si>
  <si>
    <t>07</t>
  </si>
  <si>
    <t>Asuntos de orden público y seguridad interior</t>
  </si>
  <si>
    <t>08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</si>
  <si>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</si>
  <si>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</si>
  <si>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</si>
  <si>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</si>
  <si>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</si>
  <si>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</si>
  <si>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</si>
  <si>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</si>
  <si>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</si>
  <si>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</si>
  <si>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</si>
  <si>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</si>
  <si>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</si>
  <si>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</si>
  <si>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</si>
  <si>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</si>
  <si>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</si>
  <si>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</si>
  <si>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09</t>
  </si>
  <si>
    <t>Otrs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</si>
  <si>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</si>
  <si>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</si>
  <si>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</si>
  <si>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</si>
  <si>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</si>
  <si>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r>
      <t xml:space="preserve">Total: </t>
    </r>
    <r>
      <rPr>
        <sz val="8"/>
        <rFont val="Arial"/>
        <family val="2"/>
      </rPr>
      <t>(12)</t>
    </r>
  </si>
  <si>
    <t>Cuenta Pública 2022
Estado Analítico del Ejercicio Presupuestal de Egresos Clasificación Funcional (Finalidad y Función) 
(Pesos)</t>
  </si>
  <si>
    <t>Al 31 de Diciembre de 2022 (2)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</si>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</sst>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" fillId="0" borderId="0" xfId="9" applyAlignment="1">
      <alignment vertical="center"/>
    </xf>
    <xf numFmtId="0" fontId="2" fillId="0" borderId="0" xfId="9" applyAlignment="1">
      <alignment horizontal="justify" vertical="center" wrapText="1"/>
    </xf>
    <xf numFmtId="3" fontId="2" fillId="0" borderId="0" xfId="9" applyNumberFormat="1" applyAlignment="1">
      <alignment horizontal="justify" vertical="center" wrapText="1"/>
    </xf>
    <xf numFmtId="0" fontId="2" fillId="2" borderId="0" xfId="9" applyFill="1" applyAlignment="1">
      <alignment vertical="center"/>
    </xf>
    <xf numFmtId="0" fontId="7" fillId="0" borderId="0" xfId="9" applyFont="1" applyAlignment="1">
      <alignment vertical="center"/>
    </xf>
    <xf numFmtId="0" fontId="7" fillId="2" borderId="0" xfId="9" applyFont="1" applyFill="1" applyAlignment="1">
      <alignment vertical="center"/>
    </xf>
    <xf numFmtId="0" fontId="6" fillId="3" borderId="6" xfId="9" applyFont="1" applyFill="1" applyBorder="1" applyAlignment="1">
      <alignment vertical="center"/>
    </xf>
    <xf numFmtId="0" fontId="6" fillId="3" borderId="7" xfId="9" applyFont="1" applyFill="1" applyBorder="1" applyAlignment="1">
      <alignment vertical="center"/>
    </xf>
    <xf numFmtId="0" fontId="6" fillId="3" borderId="8" xfId="9" applyFont="1" applyFill="1" applyBorder="1" applyAlignment="1">
      <alignment horizontal="right" vertical="center"/>
    </xf>
    <xf numFmtId="0" fontId="7" fillId="3" borderId="0" xfId="9" applyFont="1" applyFill="1" applyAlignment="1">
      <alignment vertical="center"/>
    </xf>
    <xf numFmtId="49" fontId="8" fillId="3" borderId="1" xfId="10" applyNumberFormat="1" applyFont="1" applyFill="1" applyBorder="1" applyAlignment="1">
      <alignment horizontal="right" vertical="center"/>
    </xf>
    <xf numFmtId="49" fontId="8" fillId="3" borderId="15" xfId="10" applyNumberFormat="1" applyFont="1" applyFill="1" applyBorder="1" applyAlignment="1">
      <alignment horizontal="left" vertical="center"/>
    </xf>
    <xf numFmtId="43" fontId="5" fillId="0" borderId="9" xfId="9" applyNumberFormat="1" applyFont="1" applyBorder="1" applyAlignment="1">
      <alignment horizontal="center" vertical="center" wrapText="1"/>
    </xf>
    <xf numFmtId="49" fontId="9" fillId="3" borderId="4" xfId="10" applyNumberFormat="1" applyFont="1" applyFill="1" applyBorder="1" applyAlignment="1">
      <alignment horizontal="right" vertical="center"/>
    </xf>
    <xf numFmtId="49" fontId="9" fillId="3" borderId="16" xfId="10" applyNumberFormat="1" applyFont="1" applyFill="1" applyBorder="1" applyAlignment="1">
      <alignment horizontal="left" vertical="center"/>
    </xf>
    <xf numFmtId="43" fontId="3" fillId="0" borderId="13" xfId="9" applyNumberFormat="1" applyFont="1" applyBorder="1" applyAlignment="1">
      <alignment horizontal="center" vertical="center" wrapText="1"/>
    </xf>
    <xf numFmtId="43" fontId="3" fillId="0" borderId="14" xfId="9" applyNumberFormat="1" applyFont="1" applyBorder="1" applyAlignment="1">
      <alignment horizontal="center" vertical="center" wrapText="1"/>
    </xf>
    <xf numFmtId="49" fontId="9" fillId="3" borderId="16" xfId="10" applyNumberFormat="1" applyFont="1" applyFill="1" applyBorder="1" applyAlignment="1">
      <alignment horizontal="left" vertical="center" wrapText="1"/>
    </xf>
    <xf numFmtId="49" fontId="8" fillId="3" borderId="4" xfId="10" applyNumberFormat="1" applyFont="1" applyFill="1" applyBorder="1" applyAlignment="1">
      <alignment horizontal="right" vertical="center"/>
    </xf>
    <xf numFmtId="49" fontId="8" fillId="3" borderId="16" xfId="10" applyNumberFormat="1" applyFont="1" applyFill="1" applyBorder="1" applyAlignment="1">
      <alignment horizontal="left" vertical="center" wrapText="1"/>
    </xf>
    <xf numFmtId="43" fontId="5" fillId="0" borderId="13" xfId="9" applyNumberFormat="1" applyFont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right" vertical="top"/>
    </xf>
    <xf numFmtId="43" fontId="5" fillId="0" borderId="22" xfId="9" applyNumberFormat="1" applyFont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" fillId="0" borderId="0" xfId="1"/>
    <xf numFmtId="49" fontId="3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left" wrapText="1"/>
    </xf>
    <xf numFmtId="4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left" wrapText="1"/>
    </xf>
    <xf numFmtId="0" fontId="6" fillId="3" borderId="21" xfId="9" applyFont="1" applyFill="1" applyBorder="1" applyAlignment="1" applyProtection="1">
      <alignment horizontal="center" vertical="center"/>
      <protection locked="0"/>
    </xf>
    <xf numFmtId="0" fontId="6" fillId="3" borderId="22" xfId="9" applyFont="1" applyFill="1" applyBorder="1" applyAlignment="1" applyProtection="1">
      <alignment horizontal="center" vertical="center"/>
      <protection locked="0"/>
    </xf>
    <xf numFmtId="0" fontId="6" fillId="3" borderId="1" xfId="9" applyFont="1" applyFill="1" applyBorder="1" applyAlignment="1">
      <alignment horizontal="center" vertical="center" wrapText="1"/>
    </xf>
    <xf numFmtId="0" fontId="6" fillId="3" borderId="2" xfId="9" applyFont="1" applyFill="1" applyBorder="1" applyAlignment="1">
      <alignment horizontal="center" vertical="center" wrapText="1"/>
    </xf>
    <xf numFmtId="0" fontId="6" fillId="3" borderId="3" xfId="9" applyFont="1" applyFill="1" applyBorder="1" applyAlignment="1">
      <alignment horizontal="center" vertical="center" wrapText="1"/>
    </xf>
    <xf numFmtId="0" fontId="6" fillId="3" borderId="4" xfId="9" applyFont="1" applyFill="1" applyBorder="1" applyAlignment="1">
      <alignment horizontal="center" vertical="center" wrapText="1"/>
    </xf>
    <xf numFmtId="0" fontId="6" fillId="3" borderId="0" xfId="9" applyFont="1" applyFill="1" applyAlignment="1">
      <alignment horizontal="center" vertical="center" wrapText="1"/>
    </xf>
    <xf numFmtId="0" fontId="6" fillId="3" borderId="5" xfId="9" applyFont="1" applyFill="1" applyBorder="1" applyAlignment="1">
      <alignment horizontal="center" vertical="center" wrapText="1"/>
    </xf>
    <xf numFmtId="0" fontId="6" fillId="3" borderId="15" xfId="9" applyFont="1" applyFill="1" applyBorder="1" applyAlignment="1">
      <alignment horizontal="center" vertical="center" wrapText="1"/>
    </xf>
    <xf numFmtId="0" fontId="6" fillId="3" borderId="16" xfId="9" applyFont="1" applyFill="1" applyBorder="1" applyAlignment="1">
      <alignment horizontal="center" vertical="center" wrapText="1"/>
    </xf>
    <xf numFmtId="0" fontId="6" fillId="3" borderId="6" xfId="9" applyFont="1" applyFill="1" applyBorder="1" applyAlignment="1">
      <alignment horizontal="center" vertical="center" wrapText="1"/>
    </xf>
    <xf numFmtId="0" fontId="6" fillId="3" borderId="17" xfId="9" applyFont="1" applyFill="1" applyBorder="1" applyAlignment="1">
      <alignment horizontal="center" vertical="center" wrapText="1"/>
    </xf>
    <xf numFmtId="0" fontId="6" fillId="3" borderId="18" xfId="8" applyFont="1" applyFill="1" applyBorder="1" applyAlignment="1">
      <alignment horizontal="center" vertical="center" wrapText="1"/>
    </xf>
    <xf numFmtId="0" fontId="6" fillId="3" borderId="19" xfId="8" applyFont="1" applyFill="1" applyBorder="1" applyAlignment="1">
      <alignment horizontal="center" vertical="center" wrapText="1"/>
    </xf>
    <xf numFmtId="0" fontId="6" fillId="3" borderId="20" xfId="8" applyFont="1" applyFill="1" applyBorder="1" applyAlignment="1">
      <alignment horizontal="center" vertical="center" wrapText="1"/>
    </xf>
    <xf numFmtId="0" fontId="6" fillId="3" borderId="9" xfId="8" applyFont="1" applyFill="1" applyBorder="1" applyAlignment="1">
      <alignment horizontal="center" vertical="center" wrapText="1"/>
    </xf>
    <xf numFmtId="0" fontId="6" fillId="3" borderId="11" xfId="8" applyFont="1" applyFill="1" applyBorder="1" applyAlignment="1">
      <alignment horizontal="center" vertical="center" wrapText="1"/>
    </xf>
    <xf numFmtId="0" fontId="6" fillId="3" borderId="9" xfId="9" applyFont="1" applyFill="1" applyBorder="1" applyAlignment="1">
      <alignment horizontal="center" vertical="center" wrapText="1"/>
    </xf>
    <xf numFmtId="0" fontId="6" fillId="3" borderId="11" xfId="9" applyFont="1" applyFill="1" applyBorder="1" applyAlignment="1">
      <alignment horizontal="center" vertical="center" wrapText="1"/>
    </xf>
    <xf numFmtId="49" fontId="6" fillId="3" borderId="10" xfId="9" applyNumberFormat="1" applyFont="1" applyFill="1" applyBorder="1" applyAlignment="1">
      <alignment horizontal="center" vertical="center" wrapText="1"/>
    </xf>
    <xf numFmtId="49" fontId="6" fillId="3" borderId="12" xfId="9" applyNumberFormat="1" applyFont="1" applyFill="1" applyBorder="1" applyAlignment="1">
      <alignment horizontal="center" vertical="center" wrapText="1"/>
    </xf>
  </cellXfs>
  <cellStyles count="11">
    <cellStyle name="Millares 2 3" xfId="7"/>
    <cellStyle name="Millares 3 2" xfId="5"/>
    <cellStyle name="Normal" xfId="0" builtinId="0"/>
    <cellStyle name="Normal 12" xfId="2"/>
    <cellStyle name="Normal 13" xfId="3"/>
    <cellStyle name="Normal 14 2" xfId="9"/>
    <cellStyle name="Normal 2 13" xfId="10"/>
    <cellStyle name="Normal 2 4" xfId="1"/>
    <cellStyle name="Normal 3 2 2" xfId="8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3</xdr:row>
      <xdr:rowOff>166293</xdr:rowOff>
    </xdr:from>
    <xdr:to>
      <xdr:col>2</xdr:col>
      <xdr:colOff>923925</xdr:colOff>
      <xdr:row>5</xdr:row>
      <xdr:rowOff>111201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49" y="404418"/>
          <a:ext cx="762001" cy="564034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7</xdr:row>
      <xdr:rowOff>76200</xdr:rowOff>
    </xdr:from>
    <xdr:to>
      <xdr:col>10</xdr:col>
      <xdr:colOff>990600</xdr:colOff>
      <xdr:row>9</xdr:row>
      <xdr:rowOff>266700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7AA76F70-7F13-486A-AAEC-FAB77311C75C}"/>
            </a:ext>
          </a:extLst>
        </xdr:cNvPr>
        <xdr:cNvSpPr/>
      </xdr:nvSpPr>
      <xdr:spPr>
        <a:xfrm>
          <a:off x="3000375" y="1466850"/>
          <a:ext cx="8258175" cy="638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0</xdr:colOff>
      <xdr:row>53</xdr:row>
      <xdr:rowOff>4233</xdr:rowOff>
    </xdr:from>
    <xdr:ext cx="4645223" cy="421141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037167" y="17966266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PRESIDENTE MUNICIPAL</a:t>
          </a:r>
          <a:endParaRPr lang="es-MX" sz="1050"/>
        </a:p>
      </xdr:txBody>
    </xdr:sp>
    <xdr:clientData/>
  </xdr:oneCellAnchor>
  <xdr:oneCellAnchor>
    <xdr:from>
      <xdr:col>7</xdr:col>
      <xdr:colOff>1109135</xdr:colOff>
      <xdr:row>53</xdr:row>
      <xdr:rowOff>16934</xdr:rowOff>
    </xdr:from>
    <xdr:ext cx="3720330" cy="421141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8796868" y="9800167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8"/>
  <sheetViews>
    <sheetView tabSelected="1" topLeftCell="A29" workbookViewId="0">
      <selection activeCell="F51" sqref="F51"/>
    </sheetView>
  </sheetViews>
  <sheetFormatPr baseColWidth="10" defaultRowHeight="12" x14ac:dyDescent="0.25"/>
  <cols>
    <col min="1" max="1" width="9.5703125" style="6" customWidth="1"/>
    <col min="2" max="2" width="4.28515625" style="6" customWidth="1"/>
    <col min="3" max="3" width="30.140625" style="6" customWidth="1"/>
    <col min="4" max="11" width="15.7109375" style="6" customWidth="1"/>
    <col min="12" max="12" width="5" style="6" customWidth="1"/>
    <col min="13" max="256" width="11.42578125" style="6"/>
    <col min="257" max="257" width="9.5703125" style="6" customWidth="1"/>
    <col min="258" max="258" width="5.7109375" style="6" customWidth="1"/>
    <col min="259" max="259" width="30.140625" style="6" customWidth="1"/>
    <col min="260" max="264" width="21.85546875" style="6" customWidth="1"/>
    <col min="265" max="266" width="23" style="6" customWidth="1"/>
    <col min="267" max="267" width="20.28515625" style="6" customWidth="1"/>
    <col min="268" max="268" width="19.85546875" style="6" customWidth="1"/>
    <col min="269" max="512" width="11.42578125" style="6"/>
    <col min="513" max="513" width="9.5703125" style="6" customWidth="1"/>
    <col min="514" max="514" width="5.7109375" style="6" customWidth="1"/>
    <col min="515" max="515" width="30.140625" style="6" customWidth="1"/>
    <col min="516" max="520" width="21.85546875" style="6" customWidth="1"/>
    <col min="521" max="522" width="23" style="6" customWidth="1"/>
    <col min="523" max="523" width="20.28515625" style="6" customWidth="1"/>
    <col min="524" max="524" width="19.85546875" style="6" customWidth="1"/>
    <col min="525" max="768" width="11.42578125" style="6"/>
    <col min="769" max="769" width="9.5703125" style="6" customWidth="1"/>
    <col min="770" max="770" width="5.7109375" style="6" customWidth="1"/>
    <col min="771" max="771" width="30.140625" style="6" customWidth="1"/>
    <col min="772" max="776" width="21.85546875" style="6" customWidth="1"/>
    <col min="777" max="778" width="23" style="6" customWidth="1"/>
    <col min="779" max="779" width="20.28515625" style="6" customWidth="1"/>
    <col min="780" max="780" width="19.85546875" style="6" customWidth="1"/>
    <col min="781" max="1024" width="11.42578125" style="6"/>
    <col min="1025" max="1025" width="9.5703125" style="6" customWidth="1"/>
    <col min="1026" max="1026" width="5.7109375" style="6" customWidth="1"/>
    <col min="1027" max="1027" width="30.140625" style="6" customWidth="1"/>
    <col min="1028" max="1032" width="21.85546875" style="6" customWidth="1"/>
    <col min="1033" max="1034" width="23" style="6" customWidth="1"/>
    <col min="1035" max="1035" width="20.28515625" style="6" customWidth="1"/>
    <col min="1036" max="1036" width="19.85546875" style="6" customWidth="1"/>
    <col min="1037" max="1280" width="11.42578125" style="6"/>
    <col min="1281" max="1281" width="9.5703125" style="6" customWidth="1"/>
    <col min="1282" max="1282" width="5.7109375" style="6" customWidth="1"/>
    <col min="1283" max="1283" width="30.140625" style="6" customWidth="1"/>
    <col min="1284" max="1288" width="21.85546875" style="6" customWidth="1"/>
    <col min="1289" max="1290" width="23" style="6" customWidth="1"/>
    <col min="1291" max="1291" width="20.28515625" style="6" customWidth="1"/>
    <col min="1292" max="1292" width="19.85546875" style="6" customWidth="1"/>
    <col min="1293" max="1536" width="11.42578125" style="6"/>
    <col min="1537" max="1537" width="9.5703125" style="6" customWidth="1"/>
    <col min="1538" max="1538" width="5.7109375" style="6" customWidth="1"/>
    <col min="1539" max="1539" width="30.140625" style="6" customWidth="1"/>
    <col min="1540" max="1544" width="21.85546875" style="6" customWidth="1"/>
    <col min="1545" max="1546" width="23" style="6" customWidth="1"/>
    <col min="1547" max="1547" width="20.28515625" style="6" customWidth="1"/>
    <col min="1548" max="1548" width="19.85546875" style="6" customWidth="1"/>
    <col min="1549" max="1792" width="11.42578125" style="6"/>
    <col min="1793" max="1793" width="9.5703125" style="6" customWidth="1"/>
    <col min="1794" max="1794" width="5.7109375" style="6" customWidth="1"/>
    <col min="1795" max="1795" width="30.140625" style="6" customWidth="1"/>
    <col min="1796" max="1800" width="21.85546875" style="6" customWidth="1"/>
    <col min="1801" max="1802" width="23" style="6" customWidth="1"/>
    <col min="1803" max="1803" width="20.28515625" style="6" customWidth="1"/>
    <col min="1804" max="1804" width="19.85546875" style="6" customWidth="1"/>
    <col min="1805" max="2048" width="11.42578125" style="6"/>
    <col min="2049" max="2049" width="9.5703125" style="6" customWidth="1"/>
    <col min="2050" max="2050" width="5.7109375" style="6" customWidth="1"/>
    <col min="2051" max="2051" width="30.140625" style="6" customWidth="1"/>
    <col min="2052" max="2056" width="21.85546875" style="6" customWidth="1"/>
    <col min="2057" max="2058" width="23" style="6" customWidth="1"/>
    <col min="2059" max="2059" width="20.28515625" style="6" customWidth="1"/>
    <col min="2060" max="2060" width="19.85546875" style="6" customWidth="1"/>
    <col min="2061" max="2304" width="11.42578125" style="6"/>
    <col min="2305" max="2305" width="9.5703125" style="6" customWidth="1"/>
    <col min="2306" max="2306" width="5.7109375" style="6" customWidth="1"/>
    <col min="2307" max="2307" width="30.140625" style="6" customWidth="1"/>
    <col min="2308" max="2312" width="21.85546875" style="6" customWidth="1"/>
    <col min="2313" max="2314" width="23" style="6" customWidth="1"/>
    <col min="2315" max="2315" width="20.28515625" style="6" customWidth="1"/>
    <col min="2316" max="2316" width="19.85546875" style="6" customWidth="1"/>
    <col min="2317" max="2560" width="11.42578125" style="6"/>
    <col min="2561" max="2561" width="9.5703125" style="6" customWidth="1"/>
    <col min="2562" max="2562" width="5.7109375" style="6" customWidth="1"/>
    <col min="2563" max="2563" width="30.140625" style="6" customWidth="1"/>
    <col min="2564" max="2568" width="21.85546875" style="6" customWidth="1"/>
    <col min="2569" max="2570" width="23" style="6" customWidth="1"/>
    <col min="2571" max="2571" width="20.28515625" style="6" customWidth="1"/>
    <col min="2572" max="2572" width="19.85546875" style="6" customWidth="1"/>
    <col min="2573" max="2816" width="11.42578125" style="6"/>
    <col min="2817" max="2817" width="9.5703125" style="6" customWidth="1"/>
    <col min="2818" max="2818" width="5.7109375" style="6" customWidth="1"/>
    <col min="2819" max="2819" width="30.140625" style="6" customWidth="1"/>
    <col min="2820" max="2824" width="21.85546875" style="6" customWidth="1"/>
    <col min="2825" max="2826" width="23" style="6" customWidth="1"/>
    <col min="2827" max="2827" width="20.28515625" style="6" customWidth="1"/>
    <col min="2828" max="2828" width="19.85546875" style="6" customWidth="1"/>
    <col min="2829" max="3072" width="11.42578125" style="6"/>
    <col min="3073" max="3073" width="9.5703125" style="6" customWidth="1"/>
    <col min="3074" max="3074" width="5.7109375" style="6" customWidth="1"/>
    <col min="3075" max="3075" width="30.140625" style="6" customWidth="1"/>
    <col min="3076" max="3080" width="21.85546875" style="6" customWidth="1"/>
    <col min="3081" max="3082" width="23" style="6" customWidth="1"/>
    <col min="3083" max="3083" width="20.28515625" style="6" customWidth="1"/>
    <col min="3084" max="3084" width="19.85546875" style="6" customWidth="1"/>
    <col min="3085" max="3328" width="11.42578125" style="6"/>
    <col min="3329" max="3329" width="9.5703125" style="6" customWidth="1"/>
    <col min="3330" max="3330" width="5.7109375" style="6" customWidth="1"/>
    <col min="3331" max="3331" width="30.140625" style="6" customWidth="1"/>
    <col min="3332" max="3336" width="21.85546875" style="6" customWidth="1"/>
    <col min="3337" max="3338" width="23" style="6" customWidth="1"/>
    <col min="3339" max="3339" width="20.28515625" style="6" customWidth="1"/>
    <col min="3340" max="3340" width="19.85546875" style="6" customWidth="1"/>
    <col min="3341" max="3584" width="11.42578125" style="6"/>
    <col min="3585" max="3585" width="9.5703125" style="6" customWidth="1"/>
    <col min="3586" max="3586" width="5.7109375" style="6" customWidth="1"/>
    <col min="3587" max="3587" width="30.140625" style="6" customWidth="1"/>
    <col min="3588" max="3592" width="21.85546875" style="6" customWidth="1"/>
    <col min="3593" max="3594" width="23" style="6" customWidth="1"/>
    <col min="3595" max="3595" width="20.28515625" style="6" customWidth="1"/>
    <col min="3596" max="3596" width="19.85546875" style="6" customWidth="1"/>
    <col min="3597" max="3840" width="11.42578125" style="6"/>
    <col min="3841" max="3841" width="9.5703125" style="6" customWidth="1"/>
    <col min="3842" max="3842" width="5.7109375" style="6" customWidth="1"/>
    <col min="3843" max="3843" width="30.140625" style="6" customWidth="1"/>
    <col min="3844" max="3848" width="21.85546875" style="6" customWidth="1"/>
    <col min="3849" max="3850" width="23" style="6" customWidth="1"/>
    <col min="3851" max="3851" width="20.28515625" style="6" customWidth="1"/>
    <col min="3852" max="3852" width="19.85546875" style="6" customWidth="1"/>
    <col min="3853" max="4096" width="11.42578125" style="6"/>
    <col min="4097" max="4097" width="9.5703125" style="6" customWidth="1"/>
    <col min="4098" max="4098" width="5.7109375" style="6" customWidth="1"/>
    <col min="4099" max="4099" width="30.140625" style="6" customWidth="1"/>
    <col min="4100" max="4104" width="21.85546875" style="6" customWidth="1"/>
    <col min="4105" max="4106" width="23" style="6" customWidth="1"/>
    <col min="4107" max="4107" width="20.28515625" style="6" customWidth="1"/>
    <col min="4108" max="4108" width="19.85546875" style="6" customWidth="1"/>
    <col min="4109" max="4352" width="11.42578125" style="6"/>
    <col min="4353" max="4353" width="9.5703125" style="6" customWidth="1"/>
    <col min="4354" max="4354" width="5.7109375" style="6" customWidth="1"/>
    <col min="4355" max="4355" width="30.140625" style="6" customWidth="1"/>
    <col min="4356" max="4360" width="21.85546875" style="6" customWidth="1"/>
    <col min="4361" max="4362" width="23" style="6" customWidth="1"/>
    <col min="4363" max="4363" width="20.28515625" style="6" customWidth="1"/>
    <col min="4364" max="4364" width="19.85546875" style="6" customWidth="1"/>
    <col min="4365" max="4608" width="11.42578125" style="6"/>
    <col min="4609" max="4609" width="9.5703125" style="6" customWidth="1"/>
    <col min="4610" max="4610" width="5.7109375" style="6" customWidth="1"/>
    <col min="4611" max="4611" width="30.140625" style="6" customWidth="1"/>
    <col min="4612" max="4616" width="21.85546875" style="6" customWidth="1"/>
    <col min="4617" max="4618" width="23" style="6" customWidth="1"/>
    <col min="4619" max="4619" width="20.28515625" style="6" customWidth="1"/>
    <col min="4620" max="4620" width="19.85546875" style="6" customWidth="1"/>
    <col min="4621" max="4864" width="11.42578125" style="6"/>
    <col min="4865" max="4865" width="9.5703125" style="6" customWidth="1"/>
    <col min="4866" max="4866" width="5.7109375" style="6" customWidth="1"/>
    <col min="4867" max="4867" width="30.140625" style="6" customWidth="1"/>
    <col min="4868" max="4872" width="21.85546875" style="6" customWidth="1"/>
    <col min="4873" max="4874" width="23" style="6" customWidth="1"/>
    <col min="4875" max="4875" width="20.28515625" style="6" customWidth="1"/>
    <col min="4876" max="4876" width="19.85546875" style="6" customWidth="1"/>
    <col min="4877" max="5120" width="11.42578125" style="6"/>
    <col min="5121" max="5121" width="9.5703125" style="6" customWidth="1"/>
    <col min="5122" max="5122" width="5.7109375" style="6" customWidth="1"/>
    <col min="5123" max="5123" width="30.140625" style="6" customWidth="1"/>
    <col min="5124" max="5128" width="21.85546875" style="6" customWidth="1"/>
    <col min="5129" max="5130" width="23" style="6" customWidth="1"/>
    <col min="5131" max="5131" width="20.28515625" style="6" customWidth="1"/>
    <col min="5132" max="5132" width="19.85546875" style="6" customWidth="1"/>
    <col min="5133" max="5376" width="11.42578125" style="6"/>
    <col min="5377" max="5377" width="9.5703125" style="6" customWidth="1"/>
    <col min="5378" max="5378" width="5.7109375" style="6" customWidth="1"/>
    <col min="5379" max="5379" width="30.140625" style="6" customWidth="1"/>
    <col min="5380" max="5384" width="21.85546875" style="6" customWidth="1"/>
    <col min="5385" max="5386" width="23" style="6" customWidth="1"/>
    <col min="5387" max="5387" width="20.28515625" style="6" customWidth="1"/>
    <col min="5388" max="5388" width="19.85546875" style="6" customWidth="1"/>
    <col min="5389" max="5632" width="11.42578125" style="6"/>
    <col min="5633" max="5633" width="9.5703125" style="6" customWidth="1"/>
    <col min="5634" max="5634" width="5.7109375" style="6" customWidth="1"/>
    <col min="5635" max="5635" width="30.140625" style="6" customWidth="1"/>
    <col min="5636" max="5640" width="21.85546875" style="6" customWidth="1"/>
    <col min="5641" max="5642" width="23" style="6" customWidth="1"/>
    <col min="5643" max="5643" width="20.28515625" style="6" customWidth="1"/>
    <col min="5644" max="5644" width="19.85546875" style="6" customWidth="1"/>
    <col min="5645" max="5888" width="11.42578125" style="6"/>
    <col min="5889" max="5889" width="9.5703125" style="6" customWidth="1"/>
    <col min="5890" max="5890" width="5.7109375" style="6" customWidth="1"/>
    <col min="5891" max="5891" width="30.140625" style="6" customWidth="1"/>
    <col min="5892" max="5896" width="21.85546875" style="6" customWidth="1"/>
    <col min="5897" max="5898" width="23" style="6" customWidth="1"/>
    <col min="5899" max="5899" width="20.28515625" style="6" customWidth="1"/>
    <col min="5900" max="5900" width="19.85546875" style="6" customWidth="1"/>
    <col min="5901" max="6144" width="11.42578125" style="6"/>
    <col min="6145" max="6145" width="9.5703125" style="6" customWidth="1"/>
    <col min="6146" max="6146" width="5.7109375" style="6" customWidth="1"/>
    <col min="6147" max="6147" width="30.140625" style="6" customWidth="1"/>
    <col min="6148" max="6152" width="21.85546875" style="6" customWidth="1"/>
    <col min="6153" max="6154" width="23" style="6" customWidth="1"/>
    <col min="6155" max="6155" width="20.28515625" style="6" customWidth="1"/>
    <col min="6156" max="6156" width="19.85546875" style="6" customWidth="1"/>
    <col min="6157" max="6400" width="11.42578125" style="6"/>
    <col min="6401" max="6401" width="9.5703125" style="6" customWidth="1"/>
    <col min="6402" max="6402" width="5.7109375" style="6" customWidth="1"/>
    <col min="6403" max="6403" width="30.140625" style="6" customWidth="1"/>
    <col min="6404" max="6408" width="21.85546875" style="6" customWidth="1"/>
    <col min="6409" max="6410" width="23" style="6" customWidth="1"/>
    <col min="6411" max="6411" width="20.28515625" style="6" customWidth="1"/>
    <col min="6412" max="6412" width="19.85546875" style="6" customWidth="1"/>
    <col min="6413" max="6656" width="11.42578125" style="6"/>
    <col min="6657" max="6657" width="9.5703125" style="6" customWidth="1"/>
    <col min="6658" max="6658" width="5.7109375" style="6" customWidth="1"/>
    <col min="6659" max="6659" width="30.140625" style="6" customWidth="1"/>
    <col min="6660" max="6664" width="21.85546875" style="6" customWidth="1"/>
    <col min="6665" max="6666" width="23" style="6" customWidth="1"/>
    <col min="6667" max="6667" width="20.28515625" style="6" customWidth="1"/>
    <col min="6668" max="6668" width="19.85546875" style="6" customWidth="1"/>
    <col min="6669" max="6912" width="11.42578125" style="6"/>
    <col min="6913" max="6913" width="9.5703125" style="6" customWidth="1"/>
    <col min="6914" max="6914" width="5.7109375" style="6" customWidth="1"/>
    <col min="6915" max="6915" width="30.140625" style="6" customWidth="1"/>
    <col min="6916" max="6920" width="21.85546875" style="6" customWidth="1"/>
    <col min="6921" max="6922" width="23" style="6" customWidth="1"/>
    <col min="6923" max="6923" width="20.28515625" style="6" customWidth="1"/>
    <col min="6924" max="6924" width="19.85546875" style="6" customWidth="1"/>
    <col min="6925" max="7168" width="11.42578125" style="6"/>
    <col min="7169" max="7169" width="9.5703125" style="6" customWidth="1"/>
    <col min="7170" max="7170" width="5.7109375" style="6" customWidth="1"/>
    <col min="7171" max="7171" width="30.140625" style="6" customWidth="1"/>
    <col min="7172" max="7176" width="21.85546875" style="6" customWidth="1"/>
    <col min="7177" max="7178" width="23" style="6" customWidth="1"/>
    <col min="7179" max="7179" width="20.28515625" style="6" customWidth="1"/>
    <col min="7180" max="7180" width="19.85546875" style="6" customWidth="1"/>
    <col min="7181" max="7424" width="11.42578125" style="6"/>
    <col min="7425" max="7425" width="9.5703125" style="6" customWidth="1"/>
    <col min="7426" max="7426" width="5.7109375" style="6" customWidth="1"/>
    <col min="7427" max="7427" width="30.140625" style="6" customWidth="1"/>
    <col min="7428" max="7432" width="21.85546875" style="6" customWidth="1"/>
    <col min="7433" max="7434" width="23" style="6" customWidth="1"/>
    <col min="7435" max="7435" width="20.28515625" style="6" customWidth="1"/>
    <col min="7436" max="7436" width="19.85546875" style="6" customWidth="1"/>
    <col min="7437" max="7680" width="11.42578125" style="6"/>
    <col min="7681" max="7681" width="9.5703125" style="6" customWidth="1"/>
    <col min="7682" max="7682" width="5.7109375" style="6" customWidth="1"/>
    <col min="7683" max="7683" width="30.140625" style="6" customWidth="1"/>
    <col min="7684" max="7688" width="21.85546875" style="6" customWidth="1"/>
    <col min="7689" max="7690" width="23" style="6" customWidth="1"/>
    <col min="7691" max="7691" width="20.28515625" style="6" customWidth="1"/>
    <col min="7692" max="7692" width="19.85546875" style="6" customWidth="1"/>
    <col min="7693" max="7936" width="11.42578125" style="6"/>
    <col min="7937" max="7937" width="9.5703125" style="6" customWidth="1"/>
    <col min="7938" max="7938" width="5.7109375" style="6" customWidth="1"/>
    <col min="7939" max="7939" width="30.140625" style="6" customWidth="1"/>
    <col min="7940" max="7944" width="21.85546875" style="6" customWidth="1"/>
    <col min="7945" max="7946" width="23" style="6" customWidth="1"/>
    <col min="7947" max="7947" width="20.28515625" style="6" customWidth="1"/>
    <col min="7948" max="7948" width="19.85546875" style="6" customWidth="1"/>
    <col min="7949" max="8192" width="11.42578125" style="6"/>
    <col min="8193" max="8193" width="9.5703125" style="6" customWidth="1"/>
    <col min="8194" max="8194" width="5.7109375" style="6" customWidth="1"/>
    <col min="8195" max="8195" width="30.140625" style="6" customWidth="1"/>
    <col min="8196" max="8200" width="21.85546875" style="6" customWidth="1"/>
    <col min="8201" max="8202" width="23" style="6" customWidth="1"/>
    <col min="8203" max="8203" width="20.28515625" style="6" customWidth="1"/>
    <col min="8204" max="8204" width="19.85546875" style="6" customWidth="1"/>
    <col min="8205" max="8448" width="11.42578125" style="6"/>
    <col min="8449" max="8449" width="9.5703125" style="6" customWidth="1"/>
    <col min="8450" max="8450" width="5.7109375" style="6" customWidth="1"/>
    <col min="8451" max="8451" width="30.140625" style="6" customWidth="1"/>
    <col min="8452" max="8456" width="21.85546875" style="6" customWidth="1"/>
    <col min="8457" max="8458" width="23" style="6" customWidth="1"/>
    <col min="8459" max="8459" width="20.28515625" style="6" customWidth="1"/>
    <col min="8460" max="8460" width="19.85546875" style="6" customWidth="1"/>
    <col min="8461" max="8704" width="11.42578125" style="6"/>
    <col min="8705" max="8705" width="9.5703125" style="6" customWidth="1"/>
    <col min="8706" max="8706" width="5.7109375" style="6" customWidth="1"/>
    <col min="8707" max="8707" width="30.140625" style="6" customWidth="1"/>
    <col min="8708" max="8712" width="21.85546875" style="6" customWidth="1"/>
    <col min="8713" max="8714" width="23" style="6" customWidth="1"/>
    <col min="8715" max="8715" width="20.28515625" style="6" customWidth="1"/>
    <col min="8716" max="8716" width="19.85546875" style="6" customWidth="1"/>
    <col min="8717" max="8960" width="11.42578125" style="6"/>
    <col min="8961" max="8961" width="9.5703125" style="6" customWidth="1"/>
    <col min="8962" max="8962" width="5.7109375" style="6" customWidth="1"/>
    <col min="8963" max="8963" width="30.140625" style="6" customWidth="1"/>
    <col min="8964" max="8968" width="21.85546875" style="6" customWidth="1"/>
    <col min="8969" max="8970" width="23" style="6" customWidth="1"/>
    <col min="8971" max="8971" width="20.28515625" style="6" customWidth="1"/>
    <col min="8972" max="8972" width="19.85546875" style="6" customWidth="1"/>
    <col min="8973" max="9216" width="11.42578125" style="6"/>
    <col min="9217" max="9217" width="9.5703125" style="6" customWidth="1"/>
    <col min="9218" max="9218" width="5.7109375" style="6" customWidth="1"/>
    <col min="9219" max="9219" width="30.140625" style="6" customWidth="1"/>
    <col min="9220" max="9224" width="21.85546875" style="6" customWidth="1"/>
    <col min="9225" max="9226" width="23" style="6" customWidth="1"/>
    <col min="9227" max="9227" width="20.28515625" style="6" customWidth="1"/>
    <col min="9228" max="9228" width="19.85546875" style="6" customWidth="1"/>
    <col min="9229" max="9472" width="11.42578125" style="6"/>
    <col min="9473" max="9473" width="9.5703125" style="6" customWidth="1"/>
    <col min="9474" max="9474" width="5.7109375" style="6" customWidth="1"/>
    <col min="9475" max="9475" width="30.140625" style="6" customWidth="1"/>
    <col min="9476" max="9480" width="21.85546875" style="6" customWidth="1"/>
    <col min="9481" max="9482" width="23" style="6" customWidth="1"/>
    <col min="9483" max="9483" width="20.28515625" style="6" customWidth="1"/>
    <col min="9484" max="9484" width="19.85546875" style="6" customWidth="1"/>
    <col min="9485" max="9728" width="11.42578125" style="6"/>
    <col min="9729" max="9729" width="9.5703125" style="6" customWidth="1"/>
    <col min="9730" max="9730" width="5.7109375" style="6" customWidth="1"/>
    <col min="9731" max="9731" width="30.140625" style="6" customWidth="1"/>
    <col min="9732" max="9736" width="21.85546875" style="6" customWidth="1"/>
    <col min="9737" max="9738" width="23" style="6" customWidth="1"/>
    <col min="9739" max="9739" width="20.28515625" style="6" customWidth="1"/>
    <col min="9740" max="9740" width="19.85546875" style="6" customWidth="1"/>
    <col min="9741" max="9984" width="11.42578125" style="6"/>
    <col min="9985" max="9985" width="9.5703125" style="6" customWidth="1"/>
    <col min="9986" max="9986" width="5.7109375" style="6" customWidth="1"/>
    <col min="9987" max="9987" width="30.140625" style="6" customWidth="1"/>
    <col min="9988" max="9992" width="21.85546875" style="6" customWidth="1"/>
    <col min="9993" max="9994" width="23" style="6" customWidth="1"/>
    <col min="9995" max="9995" width="20.28515625" style="6" customWidth="1"/>
    <col min="9996" max="9996" width="19.85546875" style="6" customWidth="1"/>
    <col min="9997" max="10240" width="11.42578125" style="6"/>
    <col min="10241" max="10241" width="9.5703125" style="6" customWidth="1"/>
    <col min="10242" max="10242" width="5.7109375" style="6" customWidth="1"/>
    <col min="10243" max="10243" width="30.140625" style="6" customWidth="1"/>
    <col min="10244" max="10248" width="21.85546875" style="6" customWidth="1"/>
    <col min="10249" max="10250" width="23" style="6" customWidth="1"/>
    <col min="10251" max="10251" width="20.28515625" style="6" customWidth="1"/>
    <col min="10252" max="10252" width="19.85546875" style="6" customWidth="1"/>
    <col min="10253" max="10496" width="11.42578125" style="6"/>
    <col min="10497" max="10497" width="9.5703125" style="6" customWidth="1"/>
    <col min="10498" max="10498" width="5.7109375" style="6" customWidth="1"/>
    <col min="10499" max="10499" width="30.140625" style="6" customWidth="1"/>
    <col min="10500" max="10504" width="21.85546875" style="6" customWidth="1"/>
    <col min="10505" max="10506" width="23" style="6" customWidth="1"/>
    <col min="10507" max="10507" width="20.28515625" style="6" customWidth="1"/>
    <col min="10508" max="10508" width="19.85546875" style="6" customWidth="1"/>
    <col min="10509" max="10752" width="11.42578125" style="6"/>
    <col min="10753" max="10753" width="9.5703125" style="6" customWidth="1"/>
    <col min="10754" max="10754" width="5.7109375" style="6" customWidth="1"/>
    <col min="10755" max="10755" width="30.140625" style="6" customWidth="1"/>
    <col min="10756" max="10760" width="21.85546875" style="6" customWidth="1"/>
    <col min="10761" max="10762" width="23" style="6" customWidth="1"/>
    <col min="10763" max="10763" width="20.28515625" style="6" customWidth="1"/>
    <col min="10764" max="10764" width="19.85546875" style="6" customWidth="1"/>
    <col min="10765" max="11008" width="11.42578125" style="6"/>
    <col min="11009" max="11009" width="9.5703125" style="6" customWidth="1"/>
    <col min="11010" max="11010" width="5.7109375" style="6" customWidth="1"/>
    <col min="11011" max="11011" width="30.140625" style="6" customWidth="1"/>
    <col min="11012" max="11016" width="21.85546875" style="6" customWidth="1"/>
    <col min="11017" max="11018" width="23" style="6" customWidth="1"/>
    <col min="11019" max="11019" width="20.28515625" style="6" customWidth="1"/>
    <col min="11020" max="11020" width="19.85546875" style="6" customWidth="1"/>
    <col min="11021" max="11264" width="11.42578125" style="6"/>
    <col min="11265" max="11265" width="9.5703125" style="6" customWidth="1"/>
    <col min="11266" max="11266" width="5.7109375" style="6" customWidth="1"/>
    <col min="11267" max="11267" width="30.140625" style="6" customWidth="1"/>
    <col min="11268" max="11272" width="21.85546875" style="6" customWidth="1"/>
    <col min="11273" max="11274" width="23" style="6" customWidth="1"/>
    <col min="11275" max="11275" width="20.28515625" style="6" customWidth="1"/>
    <col min="11276" max="11276" width="19.85546875" style="6" customWidth="1"/>
    <col min="11277" max="11520" width="11.42578125" style="6"/>
    <col min="11521" max="11521" width="9.5703125" style="6" customWidth="1"/>
    <col min="11522" max="11522" width="5.7109375" style="6" customWidth="1"/>
    <col min="11523" max="11523" width="30.140625" style="6" customWidth="1"/>
    <col min="11524" max="11528" width="21.85546875" style="6" customWidth="1"/>
    <col min="11529" max="11530" width="23" style="6" customWidth="1"/>
    <col min="11531" max="11531" width="20.28515625" style="6" customWidth="1"/>
    <col min="11532" max="11532" width="19.85546875" style="6" customWidth="1"/>
    <col min="11533" max="11776" width="11.42578125" style="6"/>
    <col min="11777" max="11777" width="9.5703125" style="6" customWidth="1"/>
    <col min="11778" max="11778" width="5.7109375" style="6" customWidth="1"/>
    <col min="11779" max="11779" width="30.140625" style="6" customWidth="1"/>
    <col min="11780" max="11784" width="21.85546875" style="6" customWidth="1"/>
    <col min="11785" max="11786" width="23" style="6" customWidth="1"/>
    <col min="11787" max="11787" width="20.28515625" style="6" customWidth="1"/>
    <col min="11788" max="11788" width="19.85546875" style="6" customWidth="1"/>
    <col min="11789" max="12032" width="11.42578125" style="6"/>
    <col min="12033" max="12033" width="9.5703125" style="6" customWidth="1"/>
    <col min="12034" max="12034" width="5.7109375" style="6" customWidth="1"/>
    <col min="12035" max="12035" width="30.140625" style="6" customWidth="1"/>
    <col min="12036" max="12040" width="21.85546875" style="6" customWidth="1"/>
    <col min="12041" max="12042" width="23" style="6" customWidth="1"/>
    <col min="12043" max="12043" width="20.28515625" style="6" customWidth="1"/>
    <col min="12044" max="12044" width="19.85546875" style="6" customWidth="1"/>
    <col min="12045" max="12288" width="11.42578125" style="6"/>
    <col min="12289" max="12289" width="9.5703125" style="6" customWidth="1"/>
    <col min="12290" max="12290" width="5.7109375" style="6" customWidth="1"/>
    <col min="12291" max="12291" width="30.140625" style="6" customWidth="1"/>
    <col min="12292" max="12296" width="21.85546875" style="6" customWidth="1"/>
    <col min="12297" max="12298" width="23" style="6" customWidth="1"/>
    <col min="12299" max="12299" width="20.28515625" style="6" customWidth="1"/>
    <col min="12300" max="12300" width="19.85546875" style="6" customWidth="1"/>
    <col min="12301" max="12544" width="11.42578125" style="6"/>
    <col min="12545" max="12545" width="9.5703125" style="6" customWidth="1"/>
    <col min="12546" max="12546" width="5.7109375" style="6" customWidth="1"/>
    <col min="12547" max="12547" width="30.140625" style="6" customWidth="1"/>
    <col min="12548" max="12552" width="21.85546875" style="6" customWidth="1"/>
    <col min="12553" max="12554" width="23" style="6" customWidth="1"/>
    <col min="12555" max="12555" width="20.28515625" style="6" customWidth="1"/>
    <col min="12556" max="12556" width="19.85546875" style="6" customWidth="1"/>
    <col min="12557" max="12800" width="11.42578125" style="6"/>
    <col min="12801" max="12801" width="9.5703125" style="6" customWidth="1"/>
    <col min="12802" max="12802" width="5.7109375" style="6" customWidth="1"/>
    <col min="12803" max="12803" width="30.140625" style="6" customWidth="1"/>
    <col min="12804" max="12808" width="21.85546875" style="6" customWidth="1"/>
    <col min="12809" max="12810" width="23" style="6" customWidth="1"/>
    <col min="12811" max="12811" width="20.28515625" style="6" customWidth="1"/>
    <col min="12812" max="12812" width="19.85546875" style="6" customWidth="1"/>
    <col min="12813" max="13056" width="11.42578125" style="6"/>
    <col min="13057" max="13057" width="9.5703125" style="6" customWidth="1"/>
    <col min="13058" max="13058" width="5.7109375" style="6" customWidth="1"/>
    <col min="13059" max="13059" width="30.140625" style="6" customWidth="1"/>
    <col min="13060" max="13064" width="21.85546875" style="6" customWidth="1"/>
    <col min="13065" max="13066" width="23" style="6" customWidth="1"/>
    <col min="13067" max="13067" width="20.28515625" style="6" customWidth="1"/>
    <col min="13068" max="13068" width="19.85546875" style="6" customWidth="1"/>
    <col min="13069" max="13312" width="11.42578125" style="6"/>
    <col min="13313" max="13313" width="9.5703125" style="6" customWidth="1"/>
    <col min="13314" max="13314" width="5.7109375" style="6" customWidth="1"/>
    <col min="13315" max="13315" width="30.140625" style="6" customWidth="1"/>
    <col min="13316" max="13320" width="21.85546875" style="6" customWidth="1"/>
    <col min="13321" max="13322" width="23" style="6" customWidth="1"/>
    <col min="13323" max="13323" width="20.28515625" style="6" customWidth="1"/>
    <col min="13324" max="13324" width="19.85546875" style="6" customWidth="1"/>
    <col min="13325" max="13568" width="11.42578125" style="6"/>
    <col min="13569" max="13569" width="9.5703125" style="6" customWidth="1"/>
    <col min="13570" max="13570" width="5.7109375" style="6" customWidth="1"/>
    <col min="13571" max="13571" width="30.140625" style="6" customWidth="1"/>
    <col min="13572" max="13576" width="21.85546875" style="6" customWidth="1"/>
    <col min="13577" max="13578" width="23" style="6" customWidth="1"/>
    <col min="13579" max="13579" width="20.28515625" style="6" customWidth="1"/>
    <col min="13580" max="13580" width="19.85546875" style="6" customWidth="1"/>
    <col min="13581" max="13824" width="11.42578125" style="6"/>
    <col min="13825" max="13825" width="9.5703125" style="6" customWidth="1"/>
    <col min="13826" max="13826" width="5.7109375" style="6" customWidth="1"/>
    <col min="13827" max="13827" width="30.140625" style="6" customWidth="1"/>
    <col min="13828" max="13832" width="21.85546875" style="6" customWidth="1"/>
    <col min="13833" max="13834" width="23" style="6" customWidth="1"/>
    <col min="13835" max="13835" width="20.28515625" style="6" customWidth="1"/>
    <col min="13836" max="13836" width="19.85546875" style="6" customWidth="1"/>
    <col min="13837" max="14080" width="11.42578125" style="6"/>
    <col min="14081" max="14081" width="9.5703125" style="6" customWidth="1"/>
    <col min="14082" max="14082" width="5.7109375" style="6" customWidth="1"/>
    <col min="14083" max="14083" width="30.140625" style="6" customWidth="1"/>
    <col min="14084" max="14088" width="21.85546875" style="6" customWidth="1"/>
    <col min="14089" max="14090" width="23" style="6" customWidth="1"/>
    <col min="14091" max="14091" width="20.28515625" style="6" customWidth="1"/>
    <col min="14092" max="14092" width="19.85546875" style="6" customWidth="1"/>
    <col min="14093" max="14336" width="11.42578125" style="6"/>
    <col min="14337" max="14337" width="9.5703125" style="6" customWidth="1"/>
    <col min="14338" max="14338" width="5.7109375" style="6" customWidth="1"/>
    <col min="14339" max="14339" width="30.140625" style="6" customWidth="1"/>
    <col min="14340" max="14344" width="21.85546875" style="6" customWidth="1"/>
    <col min="14345" max="14346" width="23" style="6" customWidth="1"/>
    <col min="14347" max="14347" width="20.28515625" style="6" customWidth="1"/>
    <col min="14348" max="14348" width="19.85546875" style="6" customWidth="1"/>
    <col min="14349" max="14592" width="11.42578125" style="6"/>
    <col min="14593" max="14593" width="9.5703125" style="6" customWidth="1"/>
    <col min="14594" max="14594" width="5.7109375" style="6" customWidth="1"/>
    <col min="14595" max="14595" width="30.140625" style="6" customWidth="1"/>
    <col min="14596" max="14600" width="21.85546875" style="6" customWidth="1"/>
    <col min="14601" max="14602" width="23" style="6" customWidth="1"/>
    <col min="14603" max="14603" width="20.28515625" style="6" customWidth="1"/>
    <col min="14604" max="14604" width="19.85546875" style="6" customWidth="1"/>
    <col min="14605" max="14848" width="11.42578125" style="6"/>
    <col min="14849" max="14849" width="9.5703125" style="6" customWidth="1"/>
    <col min="14850" max="14850" width="5.7109375" style="6" customWidth="1"/>
    <col min="14851" max="14851" width="30.140625" style="6" customWidth="1"/>
    <col min="14852" max="14856" width="21.85546875" style="6" customWidth="1"/>
    <col min="14857" max="14858" width="23" style="6" customWidth="1"/>
    <col min="14859" max="14859" width="20.28515625" style="6" customWidth="1"/>
    <col min="14860" max="14860" width="19.85546875" style="6" customWidth="1"/>
    <col min="14861" max="15104" width="11.42578125" style="6"/>
    <col min="15105" max="15105" width="9.5703125" style="6" customWidth="1"/>
    <col min="15106" max="15106" width="5.7109375" style="6" customWidth="1"/>
    <col min="15107" max="15107" width="30.140625" style="6" customWidth="1"/>
    <col min="15108" max="15112" width="21.85546875" style="6" customWidth="1"/>
    <col min="15113" max="15114" width="23" style="6" customWidth="1"/>
    <col min="15115" max="15115" width="20.28515625" style="6" customWidth="1"/>
    <col min="15116" max="15116" width="19.85546875" style="6" customWidth="1"/>
    <col min="15117" max="15360" width="11.42578125" style="6"/>
    <col min="15361" max="15361" width="9.5703125" style="6" customWidth="1"/>
    <col min="15362" max="15362" width="5.7109375" style="6" customWidth="1"/>
    <col min="15363" max="15363" width="30.140625" style="6" customWidth="1"/>
    <col min="15364" max="15368" width="21.85546875" style="6" customWidth="1"/>
    <col min="15369" max="15370" width="23" style="6" customWidth="1"/>
    <col min="15371" max="15371" width="20.28515625" style="6" customWidth="1"/>
    <col min="15372" max="15372" width="19.85546875" style="6" customWidth="1"/>
    <col min="15373" max="15616" width="11.42578125" style="6"/>
    <col min="15617" max="15617" width="9.5703125" style="6" customWidth="1"/>
    <col min="15618" max="15618" width="5.7109375" style="6" customWidth="1"/>
    <col min="15619" max="15619" width="30.140625" style="6" customWidth="1"/>
    <col min="15620" max="15624" width="21.85546875" style="6" customWidth="1"/>
    <col min="15625" max="15626" width="23" style="6" customWidth="1"/>
    <col min="15627" max="15627" width="20.28515625" style="6" customWidth="1"/>
    <col min="15628" max="15628" width="19.85546875" style="6" customWidth="1"/>
    <col min="15629" max="15872" width="11.42578125" style="6"/>
    <col min="15873" max="15873" width="9.5703125" style="6" customWidth="1"/>
    <col min="15874" max="15874" width="5.7109375" style="6" customWidth="1"/>
    <col min="15875" max="15875" width="30.140625" style="6" customWidth="1"/>
    <col min="15876" max="15880" width="21.85546875" style="6" customWidth="1"/>
    <col min="15881" max="15882" width="23" style="6" customWidth="1"/>
    <col min="15883" max="15883" width="20.28515625" style="6" customWidth="1"/>
    <col min="15884" max="15884" width="19.85546875" style="6" customWidth="1"/>
    <col min="15885" max="16128" width="11.42578125" style="6"/>
    <col min="16129" max="16129" width="9.5703125" style="6" customWidth="1"/>
    <col min="16130" max="16130" width="5.7109375" style="6" customWidth="1"/>
    <col min="16131" max="16131" width="30.140625" style="6" customWidth="1"/>
    <col min="16132" max="16136" width="21.85546875" style="6" customWidth="1"/>
    <col min="16137" max="16138" width="23" style="6" customWidth="1"/>
    <col min="16139" max="16139" width="20.28515625" style="6" customWidth="1"/>
    <col min="16140" max="16140" width="19.85546875" style="6" customWidth="1"/>
    <col min="16141" max="16384" width="11.42578125" style="6"/>
  </cols>
  <sheetData>
    <row r="1" spans="1:12" s="4" customFormat="1" ht="6.4" customHeight="1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1"/>
    </row>
    <row r="2" spans="1:12" s="4" customFormat="1" ht="6" customHeight="1" thickBot="1" x14ac:dyDescent="0.3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1"/>
    </row>
    <row r="3" spans="1:12" ht="3" hidden="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5.7" customHeight="1" thickTop="1" x14ac:dyDescent="0.25">
      <c r="A4" s="5"/>
      <c r="B4" s="33" t="s">
        <v>53</v>
      </c>
      <c r="C4" s="34"/>
      <c r="D4" s="34"/>
      <c r="E4" s="34"/>
      <c r="F4" s="34"/>
      <c r="G4" s="34"/>
      <c r="H4" s="34"/>
      <c r="I4" s="34"/>
      <c r="J4" s="34"/>
      <c r="K4" s="35"/>
      <c r="L4" s="5"/>
    </row>
    <row r="5" spans="1:12" ht="23.25" customHeight="1" x14ac:dyDescent="0.25">
      <c r="A5" s="5"/>
      <c r="B5" s="36"/>
      <c r="C5" s="37"/>
      <c r="D5" s="37"/>
      <c r="E5" s="37"/>
      <c r="F5" s="37"/>
      <c r="G5" s="37"/>
      <c r="H5" s="37"/>
      <c r="I5" s="37"/>
      <c r="J5" s="37"/>
      <c r="K5" s="38"/>
      <c r="L5" s="5"/>
    </row>
    <row r="6" spans="1:12" ht="12.75" thickBot="1" x14ac:dyDescent="0.3">
      <c r="A6" s="5"/>
      <c r="B6" s="7"/>
      <c r="C6" s="8" t="s">
        <v>55</v>
      </c>
      <c r="D6" s="8"/>
      <c r="E6" s="8"/>
      <c r="F6" s="8"/>
      <c r="G6" s="8"/>
      <c r="H6" s="8"/>
      <c r="I6" s="8"/>
      <c r="J6" s="8"/>
      <c r="K6" s="9" t="s">
        <v>54</v>
      </c>
      <c r="L6" s="5"/>
    </row>
    <row r="7" spans="1:12" ht="6" customHeight="1" thickTop="1" thickBot="1" x14ac:dyDescent="0.3">
      <c r="A7" s="5"/>
      <c r="B7" s="10"/>
      <c r="C7" s="10"/>
      <c r="D7" s="10"/>
      <c r="E7" s="10"/>
      <c r="F7" s="10"/>
      <c r="G7" s="10"/>
      <c r="H7" s="10"/>
      <c r="I7" s="10"/>
      <c r="J7" s="10"/>
      <c r="K7" s="10"/>
      <c r="L7" s="5"/>
    </row>
    <row r="8" spans="1:12" ht="15" customHeight="1" thickTop="1" thickBot="1" x14ac:dyDescent="0.3">
      <c r="A8" s="5"/>
      <c r="B8" s="33" t="s">
        <v>2</v>
      </c>
      <c r="C8" s="39"/>
      <c r="D8" s="43" t="s">
        <v>3</v>
      </c>
      <c r="E8" s="44"/>
      <c r="F8" s="44"/>
      <c r="G8" s="44"/>
      <c r="H8" s="44"/>
      <c r="I8" s="44"/>
      <c r="J8" s="44"/>
      <c r="K8" s="45"/>
      <c r="L8" s="5"/>
    </row>
    <row r="9" spans="1:12" ht="20.25" customHeight="1" thickTop="1" x14ac:dyDescent="0.25">
      <c r="A9" s="5"/>
      <c r="B9" s="36"/>
      <c r="C9" s="40"/>
      <c r="D9" s="46" t="s">
        <v>4</v>
      </c>
      <c r="E9" s="46" t="s">
        <v>5</v>
      </c>
      <c r="F9" s="46" t="s">
        <v>6</v>
      </c>
      <c r="G9" s="46" t="s">
        <v>7</v>
      </c>
      <c r="H9" s="46" t="s">
        <v>8</v>
      </c>
      <c r="I9" s="48" t="s">
        <v>1</v>
      </c>
      <c r="J9" s="48" t="s">
        <v>9</v>
      </c>
      <c r="K9" s="50" t="s">
        <v>10</v>
      </c>
      <c r="L9" s="5"/>
    </row>
    <row r="10" spans="1:12" ht="27" customHeight="1" thickBot="1" x14ac:dyDescent="0.3">
      <c r="A10" s="5"/>
      <c r="B10" s="41"/>
      <c r="C10" s="42"/>
      <c r="D10" s="47"/>
      <c r="E10" s="47"/>
      <c r="F10" s="47"/>
      <c r="G10" s="47"/>
      <c r="H10" s="47"/>
      <c r="I10" s="49"/>
      <c r="J10" s="49"/>
      <c r="K10" s="51"/>
      <c r="L10" s="5"/>
    </row>
    <row r="11" spans="1:12" ht="6" customHeight="1" thickTop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2.5" customHeight="1" thickTop="1" x14ac:dyDescent="0.25">
      <c r="A12" s="5"/>
      <c r="B12" s="11" t="s">
        <v>11</v>
      </c>
      <c r="C12" s="12" t="s">
        <v>12</v>
      </c>
      <c r="D12" s="13">
        <f>SUM(D13:D20)</f>
        <v>101105547.38</v>
      </c>
      <c r="E12" s="13">
        <f t="shared" ref="E12:K12" si="0">SUM(E13:E20)</f>
        <v>16737133.820000002</v>
      </c>
      <c r="F12" s="13">
        <f t="shared" si="0"/>
        <v>117842681.2</v>
      </c>
      <c r="G12" s="13">
        <f t="shared" si="0"/>
        <v>0</v>
      </c>
      <c r="H12" s="13">
        <f t="shared" si="0"/>
        <v>0</v>
      </c>
      <c r="I12" s="13">
        <f t="shared" si="0"/>
        <v>112424751.39000002</v>
      </c>
      <c r="J12" s="13">
        <f t="shared" si="0"/>
        <v>112424751.39000002</v>
      </c>
      <c r="K12" s="13">
        <f t="shared" si="0"/>
        <v>5417929.809999994</v>
      </c>
      <c r="L12" s="5"/>
    </row>
    <row r="13" spans="1:12" ht="14.25" customHeight="1" x14ac:dyDescent="0.25">
      <c r="A13" s="5"/>
      <c r="B13" s="14" t="s">
        <v>11</v>
      </c>
      <c r="C13" s="15" t="s">
        <v>13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7">
        <f>F13-I13</f>
        <v>0</v>
      </c>
      <c r="L13" s="5"/>
    </row>
    <row r="14" spans="1:12" ht="14.25" customHeight="1" x14ac:dyDescent="0.25">
      <c r="A14" s="5"/>
      <c r="B14" s="14" t="s">
        <v>14</v>
      </c>
      <c r="C14" s="18" t="s">
        <v>15</v>
      </c>
      <c r="D14" s="16">
        <v>173238.58</v>
      </c>
      <c r="E14" s="16">
        <v>16823.93</v>
      </c>
      <c r="F14" s="16">
        <v>190062.51</v>
      </c>
      <c r="G14" s="16">
        <v>0</v>
      </c>
      <c r="H14" s="16">
        <v>0</v>
      </c>
      <c r="I14" s="16">
        <v>162609.29999999999</v>
      </c>
      <c r="J14" s="16">
        <v>162609.29999999999</v>
      </c>
      <c r="K14" s="17">
        <f t="shared" ref="K14:K20" si="1">F14-I14</f>
        <v>27453.210000000021</v>
      </c>
      <c r="L14" s="5"/>
    </row>
    <row r="15" spans="1:12" ht="14.25" customHeight="1" x14ac:dyDescent="0.25">
      <c r="A15" s="5"/>
      <c r="B15" s="14" t="s">
        <v>16</v>
      </c>
      <c r="C15" s="18" t="s">
        <v>17</v>
      </c>
      <c r="D15" s="16">
        <v>11750017.699999999</v>
      </c>
      <c r="E15" s="16">
        <v>10329294.32</v>
      </c>
      <c r="F15" s="16">
        <v>22079312.02</v>
      </c>
      <c r="G15" s="16">
        <v>0</v>
      </c>
      <c r="H15" s="16">
        <v>0</v>
      </c>
      <c r="I15" s="16">
        <v>21958272.440000001</v>
      </c>
      <c r="J15" s="16">
        <v>21958272.440000001</v>
      </c>
      <c r="K15" s="17">
        <f t="shared" si="1"/>
        <v>121039.57999999821</v>
      </c>
      <c r="L15" s="5"/>
    </row>
    <row r="16" spans="1:12" ht="14.25" customHeight="1" x14ac:dyDescent="0.25">
      <c r="A16" s="5"/>
      <c r="B16" s="14" t="s">
        <v>18</v>
      </c>
      <c r="C16" s="18" t="s">
        <v>19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7">
        <f t="shared" si="1"/>
        <v>0</v>
      </c>
      <c r="L16" s="5"/>
    </row>
    <row r="17" spans="1:12" ht="14.25" customHeight="1" x14ac:dyDescent="0.25">
      <c r="A17" s="5"/>
      <c r="B17" s="14" t="s">
        <v>20</v>
      </c>
      <c r="C17" s="18" t="s">
        <v>21</v>
      </c>
      <c r="D17" s="16">
        <v>80877929.379999995</v>
      </c>
      <c r="E17" s="16">
        <v>-7431292.5499999998</v>
      </c>
      <c r="F17" s="16">
        <v>73446636.829999998</v>
      </c>
      <c r="G17" s="16">
        <v>0</v>
      </c>
      <c r="H17" s="16">
        <v>0</v>
      </c>
      <c r="I17" s="16">
        <v>67592133.25</v>
      </c>
      <c r="J17" s="16">
        <v>67592133.25</v>
      </c>
      <c r="K17" s="17">
        <f t="shared" si="1"/>
        <v>5854503.5799999982</v>
      </c>
      <c r="L17" s="5"/>
    </row>
    <row r="18" spans="1:12" ht="14.25" customHeight="1" x14ac:dyDescent="0.25">
      <c r="A18" s="5"/>
      <c r="B18" s="14" t="s">
        <v>22</v>
      </c>
      <c r="C18" s="18" t="s">
        <v>23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7">
        <f t="shared" si="1"/>
        <v>0</v>
      </c>
      <c r="L18" s="5"/>
    </row>
    <row r="19" spans="1:12" ht="22.5" x14ac:dyDescent="0.25">
      <c r="A19" s="5"/>
      <c r="B19" s="14" t="s">
        <v>24</v>
      </c>
      <c r="C19" s="18" t="s">
        <v>25</v>
      </c>
      <c r="D19" s="16">
        <v>6384855.8399999999</v>
      </c>
      <c r="E19" s="16">
        <v>13116404.880000001</v>
      </c>
      <c r="F19" s="16">
        <v>19501260.719999999</v>
      </c>
      <c r="G19" s="16">
        <v>0</v>
      </c>
      <c r="H19" s="16">
        <v>0</v>
      </c>
      <c r="I19" s="16">
        <v>20192141.780000001</v>
      </c>
      <c r="J19" s="16">
        <v>20192141.780000001</v>
      </c>
      <c r="K19" s="17">
        <f t="shared" si="1"/>
        <v>-690881.06000000238</v>
      </c>
      <c r="L19" s="5"/>
    </row>
    <row r="20" spans="1:12" ht="14.25" customHeight="1" x14ac:dyDescent="0.25">
      <c r="A20" s="5"/>
      <c r="B20" s="14" t="s">
        <v>26</v>
      </c>
      <c r="C20" s="18" t="s">
        <v>27</v>
      </c>
      <c r="D20" s="16">
        <v>1919505.88</v>
      </c>
      <c r="E20" s="16">
        <v>705903.24</v>
      </c>
      <c r="F20" s="16">
        <v>2625409.12</v>
      </c>
      <c r="G20" s="16">
        <v>0</v>
      </c>
      <c r="H20" s="16">
        <v>0</v>
      </c>
      <c r="I20" s="16">
        <v>2519594.62</v>
      </c>
      <c r="J20" s="16">
        <v>2519594.62</v>
      </c>
      <c r="K20" s="17">
        <f t="shared" si="1"/>
        <v>105814.5</v>
      </c>
      <c r="L20" s="5"/>
    </row>
    <row r="21" spans="1:12" x14ac:dyDescent="0.25">
      <c r="A21" s="5"/>
      <c r="B21" s="14"/>
      <c r="C21" s="18"/>
      <c r="D21" s="16"/>
      <c r="E21" s="16"/>
      <c r="F21" s="16"/>
      <c r="G21" s="16"/>
      <c r="H21" s="16"/>
      <c r="I21" s="16"/>
      <c r="J21" s="16"/>
      <c r="K21" s="17"/>
      <c r="L21" s="5"/>
    </row>
    <row r="22" spans="1:12" ht="22.5" customHeight="1" x14ac:dyDescent="0.25">
      <c r="A22" s="5"/>
      <c r="B22" s="19" t="s">
        <v>14</v>
      </c>
      <c r="C22" s="20" t="s">
        <v>28</v>
      </c>
      <c r="D22" s="21">
        <f>SUM(D23:D29)</f>
        <v>110423456.73999998</v>
      </c>
      <c r="E22" s="21">
        <f t="shared" ref="E22:K22" si="2">SUM(E23:E29)</f>
        <v>-16223413.85</v>
      </c>
      <c r="F22" s="21">
        <f t="shared" si="2"/>
        <v>94200042.890000001</v>
      </c>
      <c r="G22" s="21">
        <f t="shared" si="2"/>
        <v>0</v>
      </c>
      <c r="H22" s="21">
        <f t="shared" si="2"/>
        <v>0</v>
      </c>
      <c r="I22" s="21">
        <f t="shared" si="2"/>
        <v>82173698.010000005</v>
      </c>
      <c r="J22" s="21">
        <f t="shared" si="2"/>
        <v>82173698.010000005</v>
      </c>
      <c r="K22" s="21">
        <f t="shared" si="2"/>
        <v>12026344.879999995</v>
      </c>
      <c r="L22" s="5"/>
    </row>
    <row r="23" spans="1:12" x14ac:dyDescent="0.25">
      <c r="A23" s="5"/>
      <c r="B23" s="14" t="s">
        <v>11</v>
      </c>
      <c r="C23" s="18" t="s">
        <v>29</v>
      </c>
      <c r="D23" s="16">
        <v>19129872.800000001</v>
      </c>
      <c r="E23" s="16">
        <v>-15068826.949999999</v>
      </c>
      <c r="F23" s="16">
        <v>4061045.85</v>
      </c>
      <c r="G23" s="16">
        <v>0</v>
      </c>
      <c r="H23" s="16">
        <v>0</v>
      </c>
      <c r="I23" s="16">
        <v>8226185.21</v>
      </c>
      <c r="J23" s="16">
        <v>8226185.21</v>
      </c>
      <c r="K23" s="17">
        <f t="shared" ref="K23:K29" si="3">F23-I23</f>
        <v>-4165139.36</v>
      </c>
      <c r="L23" s="5"/>
    </row>
    <row r="24" spans="1:12" x14ac:dyDescent="0.25">
      <c r="A24" s="5"/>
      <c r="B24" s="14" t="s">
        <v>14</v>
      </c>
      <c r="C24" s="18" t="s">
        <v>30</v>
      </c>
      <c r="D24" s="16">
        <v>81704256.099999994</v>
      </c>
      <c r="E24" s="16">
        <v>906098.51</v>
      </c>
      <c r="F24" s="16">
        <v>82610354.609999999</v>
      </c>
      <c r="G24" s="16">
        <v>0</v>
      </c>
      <c r="H24" s="16">
        <v>0</v>
      </c>
      <c r="I24" s="16">
        <v>70735549.400000006</v>
      </c>
      <c r="J24" s="16">
        <v>70735549.400000006</v>
      </c>
      <c r="K24" s="17">
        <f t="shared" si="3"/>
        <v>11874805.209999993</v>
      </c>
      <c r="L24" s="5"/>
    </row>
    <row r="25" spans="1:12" x14ac:dyDescent="0.25">
      <c r="A25" s="5"/>
      <c r="B25" s="14" t="s">
        <v>16</v>
      </c>
      <c r="C25" s="18" t="s">
        <v>31</v>
      </c>
      <c r="D25" s="16">
        <v>2154261.9900000002</v>
      </c>
      <c r="E25" s="16">
        <v>-397960.06</v>
      </c>
      <c r="F25" s="16">
        <v>1756301.93</v>
      </c>
      <c r="G25" s="16">
        <v>0</v>
      </c>
      <c r="H25" s="16">
        <v>0</v>
      </c>
      <c r="I25" s="16">
        <v>960354.4</v>
      </c>
      <c r="J25" s="16">
        <v>960354.4</v>
      </c>
      <c r="K25" s="17">
        <f t="shared" si="3"/>
        <v>795947.52999999991</v>
      </c>
      <c r="L25" s="5"/>
    </row>
    <row r="26" spans="1:12" ht="22.5" x14ac:dyDescent="0.25">
      <c r="A26" s="5"/>
      <c r="B26" s="14" t="s">
        <v>18</v>
      </c>
      <c r="C26" s="18" t="s">
        <v>32</v>
      </c>
      <c r="D26" s="16">
        <v>833916.38</v>
      </c>
      <c r="E26" s="16">
        <v>-612402.11</v>
      </c>
      <c r="F26" s="16">
        <v>221514.27</v>
      </c>
      <c r="G26" s="16">
        <v>0</v>
      </c>
      <c r="H26" s="16">
        <v>0</v>
      </c>
      <c r="I26" s="16">
        <v>354795.06</v>
      </c>
      <c r="J26" s="16">
        <v>354795.06</v>
      </c>
      <c r="K26" s="17">
        <f t="shared" si="3"/>
        <v>-133280.79</v>
      </c>
      <c r="L26" s="5"/>
    </row>
    <row r="27" spans="1:12" x14ac:dyDescent="0.25">
      <c r="A27" s="5"/>
      <c r="B27" s="14" t="s">
        <v>20</v>
      </c>
      <c r="C27" s="18" t="s">
        <v>33</v>
      </c>
      <c r="D27" s="16">
        <v>6186887.4800000004</v>
      </c>
      <c r="E27" s="16">
        <v>-710187.48</v>
      </c>
      <c r="F27" s="16">
        <v>5476700</v>
      </c>
      <c r="G27" s="16">
        <v>0</v>
      </c>
      <c r="H27" s="16">
        <v>0</v>
      </c>
      <c r="I27" s="16">
        <v>1829533.92</v>
      </c>
      <c r="J27" s="16">
        <v>1829533.92</v>
      </c>
      <c r="K27" s="17">
        <f t="shared" si="3"/>
        <v>3647166.08</v>
      </c>
      <c r="L27" s="5"/>
    </row>
    <row r="28" spans="1:12" x14ac:dyDescent="0.25">
      <c r="A28" s="5"/>
      <c r="B28" s="14" t="s">
        <v>22</v>
      </c>
      <c r="C28" s="18" t="s">
        <v>34</v>
      </c>
      <c r="D28" s="16">
        <v>414261.99</v>
      </c>
      <c r="E28" s="16">
        <v>-340135.76</v>
      </c>
      <c r="F28" s="16">
        <v>74126.23</v>
      </c>
      <c r="G28" s="16">
        <v>0</v>
      </c>
      <c r="H28" s="16">
        <v>0</v>
      </c>
      <c r="I28" s="16">
        <v>67280.02</v>
      </c>
      <c r="J28" s="16">
        <v>67280.02</v>
      </c>
      <c r="K28" s="17">
        <f t="shared" si="3"/>
        <v>6846.2099999999919</v>
      </c>
      <c r="L28" s="5"/>
    </row>
    <row r="29" spans="1:12" x14ac:dyDescent="0.25">
      <c r="A29" s="5"/>
      <c r="B29" s="14" t="s">
        <v>24</v>
      </c>
      <c r="C29" s="18" t="s">
        <v>35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7">
        <f t="shared" si="3"/>
        <v>0</v>
      </c>
      <c r="L29" s="5"/>
    </row>
    <row r="30" spans="1:12" x14ac:dyDescent="0.25">
      <c r="A30" s="5"/>
      <c r="B30" s="14"/>
      <c r="C30" s="18"/>
      <c r="D30" s="16"/>
      <c r="E30" s="16"/>
      <c r="F30" s="16"/>
      <c r="G30" s="16"/>
      <c r="H30" s="16"/>
      <c r="I30" s="16"/>
      <c r="J30" s="16"/>
      <c r="K30" s="17"/>
      <c r="L30" s="5"/>
    </row>
    <row r="31" spans="1:12" ht="22.5" customHeight="1" x14ac:dyDescent="0.25">
      <c r="A31" s="5"/>
      <c r="B31" s="19" t="s">
        <v>16</v>
      </c>
      <c r="C31" s="20" t="s">
        <v>36</v>
      </c>
      <c r="D31" s="21">
        <f>SUM(D32:D40)</f>
        <v>60196930.850000001</v>
      </c>
      <c r="E31" s="21">
        <f t="shared" ref="E31:K31" si="4">SUM(E32:E40)</f>
        <v>-513719.97</v>
      </c>
      <c r="F31" s="21">
        <f t="shared" si="4"/>
        <v>59683210.880000003</v>
      </c>
      <c r="G31" s="21">
        <f t="shared" si="4"/>
        <v>0</v>
      </c>
      <c r="H31" s="21">
        <f t="shared" si="4"/>
        <v>0</v>
      </c>
      <c r="I31" s="21">
        <f t="shared" si="4"/>
        <v>39549818</v>
      </c>
      <c r="J31" s="21">
        <f t="shared" si="4"/>
        <v>39549818</v>
      </c>
      <c r="K31" s="21">
        <f t="shared" si="4"/>
        <v>20133392.880000003</v>
      </c>
      <c r="L31" s="5"/>
    </row>
    <row r="32" spans="1:12" ht="22.5" x14ac:dyDescent="0.25">
      <c r="A32" s="5"/>
      <c r="B32" s="14" t="s">
        <v>11</v>
      </c>
      <c r="C32" s="18" t="s">
        <v>37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7">
        <f t="shared" ref="K32:K40" si="5">F32-I32</f>
        <v>0</v>
      </c>
      <c r="L32" s="5"/>
    </row>
    <row r="33" spans="1:12" x14ac:dyDescent="0.25">
      <c r="A33" s="5"/>
      <c r="B33" s="14" t="s">
        <v>14</v>
      </c>
      <c r="C33" s="18" t="s">
        <v>38</v>
      </c>
      <c r="D33" s="16">
        <v>2396930.86</v>
      </c>
      <c r="E33" s="16">
        <v>-513719.97</v>
      </c>
      <c r="F33" s="16">
        <v>1883210.89</v>
      </c>
      <c r="G33" s="16">
        <v>0</v>
      </c>
      <c r="H33" s="16">
        <v>0</v>
      </c>
      <c r="I33" s="16">
        <v>293167.51</v>
      </c>
      <c r="J33" s="16">
        <v>293167.51</v>
      </c>
      <c r="K33" s="17">
        <f t="shared" si="5"/>
        <v>1590043.38</v>
      </c>
      <c r="L33" s="5"/>
    </row>
    <row r="34" spans="1:12" x14ac:dyDescent="0.25">
      <c r="A34" s="5"/>
      <c r="B34" s="14" t="s">
        <v>16</v>
      </c>
      <c r="C34" s="18" t="s">
        <v>39</v>
      </c>
      <c r="D34" s="16">
        <v>1500000</v>
      </c>
      <c r="E34" s="16">
        <v>0</v>
      </c>
      <c r="F34" s="16">
        <v>1500000</v>
      </c>
      <c r="G34" s="16">
        <v>0</v>
      </c>
      <c r="H34" s="16">
        <v>0</v>
      </c>
      <c r="I34" s="16">
        <v>1310199.3700000001</v>
      </c>
      <c r="J34" s="16">
        <v>1310199.3700000001</v>
      </c>
      <c r="K34" s="17">
        <f t="shared" si="5"/>
        <v>189800.62999999989</v>
      </c>
      <c r="L34" s="5"/>
    </row>
    <row r="35" spans="1:12" x14ac:dyDescent="0.25">
      <c r="A35" s="5"/>
      <c r="B35" s="14" t="s">
        <v>18</v>
      </c>
      <c r="C35" s="18" t="s">
        <v>40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7">
        <f t="shared" si="5"/>
        <v>0</v>
      </c>
      <c r="L35" s="5"/>
    </row>
    <row r="36" spans="1:12" x14ac:dyDescent="0.25">
      <c r="A36" s="5"/>
      <c r="B36" s="14" t="s">
        <v>20</v>
      </c>
      <c r="C36" s="18" t="s">
        <v>41</v>
      </c>
      <c r="D36" s="16">
        <v>54299999.990000002</v>
      </c>
      <c r="E36" s="16">
        <v>0</v>
      </c>
      <c r="F36" s="16">
        <v>54299999.990000002</v>
      </c>
      <c r="G36" s="16">
        <v>0</v>
      </c>
      <c r="H36" s="16">
        <v>0</v>
      </c>
      <c r="I36" s="16">
        <v>37946451.119999997</v>
      </c>
      <c r="J36" s="16">
        <v>37946451.119999997</v>
      </c>
      <c r="K36" s="17">
        <f t="shared" si="5"/>
        <v>16353548.870000005</v>
      </c>
      <c r="L36" s="5"/>
    </row>
    <row r="37" spans="1:12" x14ac:dyDescent="0.25">
      <c r="A37" s="5"/>
      <c r="B37" s="14" t="s">
        <v>22</v>
      </c>
      <c r="C37" s="18" t="s">
        <v>42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7">
        <f t="shared" si="5"/>
        <v>0</v>
      </c>
      <c r="L37" s="5"/>
    </row>
    <row r="38" spans="1:12" x14ac:dyDescent="0.25">
      <c r="A38" s="5"/>
      <c r="B38" s="14" t="s">
        <v>24</v>
      </c>
      <c r="C38" s="18" t="s">
        <v>43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7">
        <f t="shared" si="5"/>
        <v>0</v>
      </c>
      <c r="L38" s="5"/>
    </row>
    <row r="39" spans="1:12" x14ac:dyDescent="0.25">
      <c r="A39" s="5"/>
      <c r="B39" s="14" t="s">
        <v>26</v>
      </c>
      <c r="C39" s="18" t="s">
        <v>44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7">
        <f t="shared" si="5"/>
        <v>0</v>
      </c>
      <c r="L39" s="5"/>
    </row>
    <row r="40" spans="1:12" ht="22.5" x14ac:dyDescent="0.25">
      <c r="A40" s="5"/>
      <c r="B40" s="14" t="s">
        <v>45</v>
      </c>
      <c r="C40" s="18" t="s">
        <v>46</v>
      </c>
      <c r="D40" s="16">
        <v>2000000</v>
      </c>
      <c r="E40" s="16">
        <v>0</v>
      </c>
      <c r="F40" s="16">
        <v>2000000</v>
      </c>
      <c r="G40" s="16">
        <v>0</v>
      </c>
      <c r="H40" s="16">
        <v>0</v>
      </c>
      <c r="I40" s="16">
        <v>0</v>
      </c>
      <c r="J40" s="16">
        <v>0</v>
      </c>
      <c r="K40" s="17">
        <f t="shared" si="5"/>
        <v>2000000</v>
      </c>
      <c r="L40" s="5"/>
    </row>
    <row r="41" spans="1:12" x14ac:dyDescent="0.25">
      <c r="A41" s="5"/>
      <c r="B41" s="14"/>
      <c r="C41" s="18"/>
      <c r="D41" s="16"/>
      <c r="E41" s="16"/>
      <c r="F41" s="16"/>
      <c r="G41" s="16"/>
      <c r="H41" s="16"/>
      <c r="I41" s="16"/>
      <c r="J41" s="16"/>
      <c r="K41" s="17"/>
      <c r="L41" s="5"/>
    </row>
    <row r="42" spans="1:12" ht="22.5" customHeight="1" x14ac:dyDescent="0.25">
      <c r="A42" s="5"/>
      <c r="B42" s="22" t="s">
        <v>18</v>
      </c>
      <c r="C42" s="20" t="s">
        <v>47</v>
      </c>
      <c r="D42" s="21">
        <f>SUM(D43:D46)</f>
        <v>0</v>
      </c>
      <c r="E42" s="21">
        <f t="shared" ref="E42:K42" si="6">SUM(E43:E46)</f>
        <v>0</v>
      </c>
      <c r="F42" s="21">
        <f t="shared" si="6"/>
        <v>0</v>
      </c>
      <c r="G42" s="21">
        <f t="shared" si="6"/>
        <v>0</v>
      </c>
      <c r="H42" s="21">
        <f t="shared" si="6"/>
        <v>0</v>
      </c>
      <c r="I42" s="21">
        <f t="shared" si="6"/>
        <v>0</v>
      </c>
      <c r="J42" s="21">
        <f t="shared" si="6"/>
        <v>0</v>
      </c>
      <c r="K42" s="21">
        <f t="shared" si="6"/>
        <v>0</v>
      </c>
      <c r="L42" s="5"/>
    </row>
    <row r="43" spans="1:12" ht="22.5" x14ac:dyDescent="0.25">
      <c r="A43" s="5"/>
      <c r="B43" s="14" t="s">
        <v>11</v>
      </c>
      <c r="C43" s="18" t="s">
        <v>48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7">
        <f t="shared" ref="K43:K46" si="7">F43-I43</f>
        <v>0</v>
      </c>
      <c r="L43" s="5"/>
    </row>
    <row r="44" spans="1:12" ht="33.75" x14ac:dyDescent="0.25">
      <c r="A44" s="5"/>
      <c r="B44" s="14" t="s">
        <v>14</v>
      </c>
      <c r="C44" s="18" t="s">
        <v>49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7">
        <f t="shared" si="7"/>
        <v>0</v>
      </c>
      <c r="L44" s="5"/>
    </row>
    <row r="45" spans="1:12" ht="15" customHeight="1" x14ac:dyDescent="0.25">
      <c r="A45" s="5"/>
      <c r="B45" s="14" t="s">
        <v>16</v>
      </c>
      <c r="C45" s="18" t="s">
        <v>50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7">
        <f t="shared" si="7"/>
        <v>0</v>
      </c>
      <c r="L45" s="5"/>
    </row>
    <row r="46" spans="1:12" ht="18" customHeight="1" x14ac:dyDescent="0.25">
      <c r="A46" s="5"/>
      <c r="B46" s="14" t="s">
        <v>18</v>
      </c>
      <c r="C46" s="18" t="s">
        <v>51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f t="shared" si="7"/>
        <v>0</v>
      </c>
      <c r="L46" s="5"/>
    </row>
    <row r="47" spans="1:12" ht="15.75" customHeight="1" thickBot="1" x14ac:dyDescent="0.3">
      <c r="A47" s="5"/>
      <c r="B47" s="31" t="s">
        <v>52</v>
      </c>
      <c r="C47" s="32"/>
      <c r="D47" s="23">
        <f>D12+D22+D31+D42</f>
        <v>271725934.96999997</v>
      </c>
      <c r="E47" s="23">
        <f t="shared" ref="E47:K47" si="8">E12+E22+E31+E42</f>
        <v>2.5611370801925659E-9</v>
      </c>
      <c r="F47" s="23">
        <f t="shared" si="8"/>
        <v>271725934.97000003</v>
      </c>
      <c r="G47" s="23">
        <f t="shared" si="8"/>
        <v>0</v>
      </c>
      <c r="H47" s="23">
        <f t="shared" si="8"/>
        <v>0</v>
      </c>
      <c r="I47" s="23">
        <f t="shared" si="8"/>
        <v>234148267.40000004</v>
      </c>
      <c r="J47" s="23">
        <f t="shared" si="8"/>
        <v>234148267.40000004</v>
      </c>
      <c r="K47" s="23">
        <f t="shared" si="8"/>
        <v>37577667.569999993</v>
      </c>
      <c r="L47" s="5"/>
    </row>
    <row r="48" spans="1:12" ht="12.75" thickTop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24" t="s">
        <v>0</v>
      </c>
      <c r="C49" s="24"/>
      <c r="D49" s="24"/>
      <c r="E49" s="24"/>
      <c r="F49" s="24"/>
      <c r="G49" s="24"/>
      <c r="H49" s="24"/>
      <c r="I49" s="24"/>
      <c r="J49" s="24"/>
      <c r="K49" s="24"/>
      <c r="L49" s="5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25" customFormat="1" ht="12.75" x14ac:dyDescent="0.2">
      <c r="B52" s="26"/>
      <c r="C52" s="27"/>
      <c r="D52" s="28"/>
      <c r="E52" s="28"/>
      <c r="F52" s="28"/>
      <c r="G52" s="28"/>
      <c r="H52" s="28"/>
      <c r="I52" s="28"/>
    </row>
    <row r="53" spans="1:12" s="25" customFormat="1" ht="12.75" x14ac:dyDescent="0.2">
      <c r="B53" s="26"/>
      <c r="C53" s="27"/>
      <c r="D53" s="28"/>
      <c r="E53" s="28"/>
      <c r="F53" s="28"/>
      <c r="G53" s="28"/>
      <c r="H53" s="28"/>
      <c r="I53" s="28"/>
    </row>
    <row r="54" spans="1:12" s="25" customFormat="1" ht="12.75" x14ac:dyDescent="0.2">
      <c r="B54" s="26"/>
      <c r="C54" s="27"/>
      <c r="D54" s="28"/>
      <c r="E54" s="28"/>
      <c r="F54" s="28"/>
      <c r="G54" s="28"/>
      <c r="H54" s="28"/>
      <c r="I54" s="28"/>
    </row>
    <row r="55" spans="1:12" s="25" customFormat="1" ht="12.75" x14ac:dyDescent="0.2">
      <c r="B55" s="29"/>
      <c r="C55" s="30"/>
      <c r="D55" s="28"/>
      <c r="E55" s="28"/>
      <c r="F55" s="28"/>
      <c r="G55" s="28"/>
      <c r="H55" s="28"/>
      <c r="I55" s="28"/>
    </row>
    <row r="56" spans="1:12" s="25" customFormat="1" ht="12.75" x14ac:dyDescent="0.2">
      <c r="B56" s="29"/>
      <c r="C56" s="30"/>
      <c r="D56" s="28"/>
      <c r="E56" s="28"/>
      <c r="F56" s="28"/>
      <c r="G56" s="28"/>
      <c r="H56" s="28"/>
      <c r="I56" s="28"/>
    </row>
    <row r="57" spans="1:12" s="25" customFormat="1" ht="12.75" x14ac:dyDescent="0.2">
      <c r="B57" s="29"/>
      <c r="C57" s="30"/>
      <c r="D57" s="28"/>
      <c r="E57" s="28"/>
      <c r="F57" s="28"/>
      <c r="G57" s="28"/>
      <c r="H57" s="28"/>
      <c r="I57" s="28"/>
    </row>
    <row r="58" spans="1:12" s="25" customFormat="1" ht="12.75" x14ac:dyDescent="0.2">
      <c r="B58" s="29"/>
      <c r="C58" s="30"/>
      <c r="D58" s="28"/>
      <c r="E58" s="28"/>
      <c r="F58" s="28"/>
      <c r="G58" s="28"/>
      <c r="H58" s="28"/>
      <c r="I58" s="28"/>
    </row>
  </sheetData>
  <mergeCells count="12">
    <mergeCell ref="B47:C47"/>
    <mergeCell ref="B4:K5"/>
    <mergeCell ref="B8:C10"/>
    <mergeCell ref="D8:K8"/>
    <mergeCell ref="D9:D10"/>
    <mergeCell ref="E9:E10"/>
    <mergeCell ref="F9:F10"/>
    <mergeCell ref="G9:G10"/>
    <mergeCell ref="H9:H10"/>
    <mergeCell ref="I9:I10"/>
    <mergeCell ref="J9:J10"/>
    <mergeCell ref="K9:K10"/>
  </mergeCells>
  <printOptions horizontalCentered="1"/>
  <pageMargins left="0.31496062992125984" right="0.9055118110236221" top="0.35433070866141736" bottom="0.35433070866141736" header="0.31496062992125984" footer="0.31496062992125984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2023-03-08T14:08:00Z</cp:lastPrinted>
  <dcterms:created xsi:type="dcterms:W3CDTF">2018-03-07T05:27:47Z</dcterms:created>
  <dcterms:modified xsi:type="dcterms:W3CDTF">2023-03-15T02:17:35Z</dcterms:modified>
</cp:coreProperties>
</file>