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1.- Contable y Financiera\"/>
    </mc:Choice>
  </mc:AlternateContent>
  <bookViews>
    <workbookView xWindow="0" yWindow="0" windowWidth="19995" windowHeight="9060"/>
  </bookViews>
  <sheets>
    <sheet name="Hoja1" sheetId="1" r:id="rId1"/>
  </sheets>
  <definedNames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" i="1" l="1"/>
  <c r="I65" i="1"/>
  <c r="I62" i="1"/>
  <c r="I61" i="1"/>
  <c r="I60" i="1"/>
  <c r="I59" i="1"/>
  <c r="I58" i="1"/>
  <c r="I55" i="1"/>
  <c r="I54" i="1"/>
  <c r="I53" i="1"/>
  <c r="I49" i="1"/>
  <c r="I48" i="1"/>
  <c r="I47" i="1"/>
  <c r="I46" i="1"/>
  <c r="I45" i="1"/>
  <c r="I44" i="1"/>
  <c r="I41" i="1"/>
  <c r="I40" i="1"/>
  <c r="I39" i="1"/>
  <c r="I38" i="1"/>
  <c r="I37" i="1"/>
  <c r="I36" i="1"/>
  <c r="I35" i="1"/>
  <c r="I34" i="1"/>
  <c r="I30" i="1"/>
  <c r="I29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E16" i="1" l="1"/>
  <c r="D16" i="1"/>
  <c r="E22" i="1"/>
  <c r="D22" i="1"/>
  <c r="E26" i="1"/>
  <c r="D26" i="1"/>
  <c r="E30" i="1"/>
  <c r="D30" i="1"/>
  <c r="E17" i="1"/>
  <c r="D17" i="1"/>
  <c r="E23" i="1"/>
  <c r="D23" i="1"/>
  <c r="E27" i="1"/>
  <c r="D27" i="1"/>
  <c r="E14" i="1"/>
  <c r="D14" i="1"/>
  <c r="E18" i="1"/>
  <c r="D18" i="1"/>
  <c r="E24" i="1"/>
  <c r="D24" i="1"/>
  <c r="E28" i="1"/>
  <c r="D28" i="1"/>
  <c r="E15" i="1"/>
  <c r="D15" i="1"/>
  <c r="E19" i="1"/>
  <c r="D19" i="1"/>
  <c r="E25" i="1"/>
  <c r="D25" i="1"/>
  <c r="E29" i="1"/>
  <c r="D29" i="1"/>
  <c r="E37" i="1"/>
  <c r="D37" i="1"/>
  <c r="E41" i="1"/>
  <c r="D41" i="1"/>
  <c r="E47" i="1"/>
  <c r="D47" i="1"/>
  <c r="E54" i="1"/>
  <c r="D54" i="1"/>
  <c r="E60" i="1"/>
  <c r="D60" i="1"/>
  <c r="E66" i="1"/>
  <c r="D66" i="1"/>
  <c r="E34" i="1"/>
  <c r="D34" i="1"/>
  <c r="E38" i="1"/>
  <c r="D38" i="1"/>
  <c r="E44" i="1"/>
  <c r="D44" i="1"/>
  <c r="E48" i="1"/>
  <c r="D48" i="1"/>
  <c r="E55" i="1"/>
  <c r="D55" i="1"/>
  <c r="E61" i="1"/>
  <c r="D61" i="1"/>
  <c r="E35" i="1"/>
  <c r="D35" i="1"/>
  <c r="E39" i="1"/>
  <c r="D39" i="1"/>
  <c r="E45" i="1"/>
  <c r="D45" i="1"/>
  <c r="E49" i="1"/>
  <c r="D49" i="1"/>
  <c r="E58" i="1"/>
  <c r="D58" i="1"/>
  <c r="E62" i="1"/>
  <c r="D62" i="1"/>
  <c r="E36" i="1"/>
  <c r="D36" i="1"/>
  <c r="E40" i="1"/>
  <c r="D40" i="1"/>
  <c r="E46" i="1"/>
  <c r="D46" i="1"/>
  <c r="E53" i="1"/>
  <c r="D53" i="1"/>
  <c r="E59" i="1"/>
  <c r="D59" i="1"/>
  <c r="E65" i="1"/>
  <c r="D65" i="1"/>
  <c r="I13" i="1"/>
  <c r="K31" i="1"/>
  <c r="K67" i="1"/>
  <c r="E13" i="1" l="1"/>
  <c r="D13" i="1"/>
  <c r="J67" i="1"/>
  <c r="J31" i="1"/>
  <c r="E64" i="1" l="1"/>
  <c r="D64" i="1"/>
  <c r="E57" i="1"/>
  <c r="D57" i="1"/>
  <c r="E52" i="1"/>
  <c r="D52" i="1"/>
  <c r="E43" i="1"/>
  <c r="D43" i="1"/>
  <c r="E33" i="1"/>
  <c r="D33" i="1"/>
  <c r="E21" i="1"/>
  <c r="D21" i="1"/>
  <c r="E12" i="1"/>
  <c r="D12" i="1"/>
  <c r="D68" i="1" l="1"/>
  <c r="E68" i="1"/>
</calcChain>
</file>

<file path=xl/sharedStrings.xml><?xml version="1.0" encoding="utf-8"?>
<sst xmlns="http://schemas.openxmlformats.org/spreadsheetml/2006/main" count="111" uniqueCount="111">
  <si>
    <t>Bienes Muebles</t>
  </si>
  <si>
    <t>"Bajo protesta de decir verdad declaramos que los Estados Financieros y sus notas, son razonablemente correctos y son responsabilidad del emisor"</t>
  </si>
  <si>
    <t>Cuenta (3)</t>
  </si>
  <si>
    <t>1000</t>
  </si>
  <si>
    <t>2000</t>
  </si>
  <si>
    <t>1100</t>
  </si>
  <si>
    <t>Activo Circulante</t>
  </si>
  <si>
    <t>2100</t>
  </si>
  <si>
    <t>Pasivo Circulante</t>
  </si>
  <si>
    <t>1110</t>
  </si>
  <si>
    <t>Efectivo y Equivalentes</t>
  </si>
  <si>
    <t>2110</t>
  </si>
  <si>
    <t>Cuentas por Pagar a Corto Plazo</t>
  </si>
  <si>
    <t>1120</t>
  </si>
  <si>
    <t>Derechos a Recibir Efectivo o Equivalentes</t>
  </si>
  <si>
    <t>2120</t>
  </si>
  <si>
    <t>Documentos por Pagar a Corto Plazo</t>
  </si>
  <si>
    <t>2130</t>
  </si>
  <si>
    <t>Porción a Corto Plazo de la Deuda Pública a Largo Plazo</t>
  </si>
  <si>
    <t>1130</t>
  </si>
  <si>
    <t>Derechos a Recibir Bienes o Servicios</t>
  </si>
  <si>
    <t>2140</t>
  </si>
  <si>
    <t>1140</t>
  </si>
  <si>
    <t>2150</t>
  </si>
  <si>
    <t>Pasivos Diferidos a Corto Plazo</t>
  </si>
  <si>
    <t>2160</t>
  </si>
  <si>
    <t>1150</t>
  </si>
  <si>
    <t>Almacenes</t>
  </si>
  <si>
    <t>1160</t>
  </si>
  <si>
    <t>Estimación por Pérdida o Deterioro de Activos Circulantes</t>
  </si>
  <si>
    <t>2170</t>
  </si>
  <si>
    <t>Provisiones a Corto Plazo</t>
  </si>
  <si>
    <t>1190</t>
  </si>
  <si>
    <t>Otros Activos Circulantes</t>
  </si>
  <si>
    <t>2190</t>
  </si>
  <si>
    <t>Otros Pasivos a Corto Plazo</t>
  </si>
  <si>
    <t>1200</t>
  </si>
  <si>
    <t>Activo no Circulante</t>
  </si>
  <si>
    <t>1210</t>
  </si>
  <si>
    <t>Inversiones Financieras a Largo Plazo</t>
  </si>
  <si>
    <t>2200</t>
  </si>
  <si>
    <t>Pasivo no Circulante</t>
  </si>
  <si>
    <t>2210</t>
  </si>
  <si>
    <t>Cuentas por Pagar a Largo Plazo</t>
  </si>
  <si>
    <t>1220</t>
  </si>
  <si>
    <t>Derechos a Recibir Efectivo o Equivalentes a Largo Plazo</t>
  </si>
  <si>
    <t>2220</t>
  </si>
  <si>
    <t>Documentos por Pagar a Largo Plazo</t>
  </si>
  <si>
    <t>1230</t>
  </si>
  <si>
    <t>Bienes Inmuebles, Infraestructura y Construcciones en Proceso</t>
  </si>
  <si>
    <t>2230</t>
  </si>
  <si>
    <t>Deuda Pública a Largo Plazo</t>
  </si>
  <si>
    <t>2240</t>
  </si>
  <si>
    <t>Pasivos Diferidos a Largo Plazo</t>
  </si>
  <si>
    <t>1240</t>
  </si>
  <si>
    <t>2250</t>
  </si>
  <si>
    <t>1250</t>
  </si>
  <si>
    <t>Activos Intangibles</t>
  </si>
  <si>
    <t>2260</t>
  </si>
  <si>
    <t>Provisiones a Largo Plazo</t>
  </si>
  <si>
    <t>1260</t>
  </si>
  <si>
    <t xml:space="preserve">Depreciación, Deterioro y Amortización Acumulada de Bienes </t>
  </si>
  <si>
    <t>3000</t>
  </si>
  <si>
    <t>3100</t>
  </si>
  <si>
    <t>3110</t>
  </si>
  <si>
    <t>Aportaciones</t>
  </si>
  <si>
    <t>1270</t>
  </si>
  <si>
    <t>Activos Diferidos</t>
  </si>
  <si>
    <t>3120</t>
  </si>
  <si>
    <t>Donaciones de Capital</t>
  </si>
  <si>
    <t>3130</t>
  </si>
  <si>
    <t>3200</t>
  </si>
  <si>
    <t>3210</t>
  </si>
  <si>
    <t>Resultados del Ejercicio: (Ahorro/Desahorro)</t>
  </si>
  <si>
    <t>1280</t>
  </si>
  <si>
    <t>Estimación por Pérdida o Deterioro de Activos no Circulantes</t>
  </si>
  <si>
    <t>3220</t>
  </si>
  <si>
    <t>Resultados de Ejercicios Anteriores</t>
  </si>
  <si>
    <t>3230</t>
  </si>
  <si>
    <t>1290</t>
  </si>
  <si>
    <t>Otros Activos no Circulantes</t>
  </si>
  <si>
    <t>3240</t>
  </si>
  <si>
    <t>3250</t>
  </si>
  <si>
    <t>Rectificaciones de Resultados de Ejercicios Anteriores</t>
  </si>
  <si>
    <t>3300</t>
  </si>
  <si>
    <t>3310</t>
  </si>
  <si>
    <t>Resultado por Posición Monetaria</t>
  </si>
  <si>
    <t>3320</t>
  </si>
  <si>
    <t>Resultado por Tenencia de Activos no Monetarios</t>
  </si>
  <si>
    <t>Estado de Cambios en la Situación Financiera</t>
  </si>
  <si>
    <t>Nombre de la Cuenta (4)</t>
  </si>
  <si>
    <t>Origen 
(5)</t>
  </si>
  <si>
    <t>Aplicación 
(6)</t>
  </si>
  <si>
    <t>Activo</t>
  </si>
  <si>
    <t>Inventario</t>
  </si>
  <si>
    <t>Pasivo</t>
  </si>
  <si>
    <t xml:space="preserve">Títulos y Valores  a Corto Plazo </t>
  </si>
  <si>
    <t>Fondos y Bienes de Terceros en Garantía y / o Administración a Corto Plazo</t>
  </si>
  <si>
    <t>Fondos y Bienes de Terceros en Garantía y / o en Administración a Largo Plazo</t>
  </si>
  <si>
    <t xml:space="preserve">Hacienda Pública / Patrimonio </t>
  </si>
  <si>
    <t>Hacienda Pública / Patrimonio Contribuido</t>
  </si>
  <si>
    <t>Actualización de la Hacienda Pública / Patrimonio</t>
  </si>
  <si>
    <t>Hacienda Pública / Patrimonio Generado</t>
  </si>
  <si>
    <t xml:space="preserve">Revalúos </t>
  </si>
  <si>
    <t xml:space="preserve">Reservas </t>
  </si>
  <si>
    <t>Exceso o Insuficiencia en la Actualización de la Hacienda Pública / Patrimonio</t>
  </si>
  <si>
    <r>
      <rPr>
        <b/>
        <sz val="6.5"/>
        <rFont val="Arial"/>
        <family val="2"/>
      </rPr>
      <t>Total</t>
    </r>
    <r>
      <rPr>
        <sz val="6.5"/>
        <rFont val="Arial"/>
        <family val="2"/>
      </rPr>
      <t xml:space="preserve"> (7)</t>
    </r>
  </si>
  <si>
    <t>(pesos)</t>
  </si>
  <si>
    <t>Cuenta Pública 2022</t>
  </si>
  <si>
    <t xml:space="preserve"> Del 1 de Enero al 31 de Diciembre de 2022 (2)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</si>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</sst>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11"/>
      <color theme="1"/>
      <name val="Arial"/>
      <family val="2"/>
    </font>
    <font>
      <sz val="6.5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6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/>
      <diagonal/>
    </border>
    <border>
      <left style="thin">
        <color indexed="55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34998626667073579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double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theme="0" tint="-0.499984740745262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2" fillId="0" borderId="0" xfId="2"/>
    <xf numFmtId="0" fontId="4" fillId="2" borderId="0" xfId="2" applyFont="1" applyFill="1" applyProtection="1">
      <protection locked="0"/>
    </xf>
    <xf numFmtId="0" fontId="3" fillId="2" borderId="5" xfId="2" applyFont="1" applyFill="1" applyBorder="1" applyAlignment="1" applyProtection="1">
      <alignment horizontal="right" vertical="top"/>
      <protection locked="0"/>
    </xf>
    <xf numFmtId="0" fontId="5" fillId="0" borderId="0" xfId="2" applyFont="1" applyAlignment="1">
      <alignment vertical="center"/>
    </xf>
    <xf numFmtId="0" fontId="2" fillId="0" borderId="6" xfId="2" applyBorder="1"/>
    <xf numFmtId="0" fontId="2" fillId="0" borderId="7" xfId="2" applyBorder="1"/>
    <xf numFmtId="0" fontId="2" fillId="2" borderId="7" xfId="2" applyFill="1" applyBorder="1"/>
    <xf numFmtId="0" fontId="2" fillId="2" borderId="8" xfId="2" applyFill="1" applyBorder="1"/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1" fontId="7" fillId="2" borderId="13" xfId="2" applyNumberFormat="1" applyFont="1" applyFill="1" applyBorder="1" applyAlignment="1">
      <alignment horizontal="center" vertical="center" wrapText="1"/>
    </xf>
    <xf numFmtId="1" fontId="7" fillId="2" borderId="14" xfId="2" applyNumberFormat="1" applyFont="1" applyFill="1" applyBorder="1" applyAlignment="1">
      <alignment horizontal="center" vertical="center" wrapText="1"/>
    </xf>
    <xf numFmtId="0" fontId="2" fillId="0" borderId="1" xfId="2" applyBorder="1"/>
    <xf numFmtId="0" fontId="5" fillId="0" borderId="15" xfId="2" applyFont="1" applyBorder="1" applyAlignment="1">
      <alignment horizontal="left" vertical="center" indent="1"/>
    </xf>
    <xf numFmtId="0" fontId="0" fillId="0" borderId="16" xfId="0" applyBorder="1"/>
    <xf numFmtId="0" fontId="0" fillId="0" borderId="17" xfId="0" applyBorder="1"/>
    <xf numFmtId="49" fontId="8" fillId="0" borderId="4" xfId="2" applyNumberFormat="1" applyFont="1" applyBorder="1" applyAlignment="1">
      <alignment horizontal="center"/>
    </xf>
    <xf numFmtId="0" fontId="8" fillId="0" borderId="18" xfId="2" applyFont="1" applyBorder="1" applyAlignment="1">
      <alignment horizontal="left" vertical="center" indent="1"/>
    </xf>
    <xf numFmtId="43" fontId="0" fillId="0" borderId="19" xfId="1" applyFont="1" applyBorder="1" applyProtection="1"/>
    <xf numFmtId="43" fontId="0" fillId="0" borderId="20" xfId="1" applyFont="1" applyBorder="1" applyProtection="1"/>
    <xf numFmtId="49" fontId="8" fillId="3" borderId="21" xfId="2" applyNumberFormat="1" applyFont="1" applyFill="1" applyBorder="1" applyAlignment="1">
      <alignment horizontal="center"/>
    </xf>
    <xf numFmtId="0" fontId="8" fillId="3" borderId="22" xfId="2" applyFont="1" applyFill="1" applyBorder="1" applyAlignment="1">
      <alignment horizontal="left" vertical="center" indent="1"/>
    </xf>
    <xf numFmtId="49" fontId="10" fillId="0" borderId="25" xfId="2" applyNumberFormat="1" applyFont="1" applyBorder="1" applyAlignment="1">
      <alignment horizontal="center"/>
    </xf>
    <xf numFmtId="0" fontId="10" fillId="0" borderId="26" xfId="2" applyFont="1" applyBorder="1" applyAlignment="1">
      <alignment horizontal="left" vertical="center" indent="1"/>
    </xf>
    <xf numFmtId="49" fontId="10" fillId="0" borderId="25" xfId="2" applyNumberFormat="1" applyFont="1" applyBorder="1" applyAlignment="1">
      <alignment horizontal="center" vertical="center"/>
    </xf>
    <xf numFmtId="0" fontId="10" fillId="0" borderId="26" xfId="2" applyFont="1" applyBorder="1" applyAlignment="1">
      <alignment horizontal="left" vertical="center" wrapText="1" indent="1"/>
    </xf>
    <xf numFmtId="49" fontId="10" fillId="0" borderId="4" xfId="2" applyNumberFormat="1" applyFont="1" applyBorder="1" applyAlignment="1">
      <alignment horizontal="center"/>
    </xf>
    <xf numFmtId="0" fontId="10" fillId="0" borderId="29" xfId="2" applyFont="1" applyBorder="1" applyAlignment="1">
      <alignment horizontal="left" vertical="center" wrapText="1" indent="1"/>
    </xf>
    <xf numFmtId="0" fontId="10" fillId="0" borderId="29" xfId="2" applyFont="1" applyBorder="1" applyAlignment="1">
      <alignment horizontal="left" vertical="center" indent="1"/>
    </xf>
    <xf numFmtId="0" fontId="13" fillId="0" borderId="29" xfId="2" applyFont="1" applyBorder="1" applyAlignment="1">
      <alignment vertical="center"/>
    </xf>
    <xf numFmtId="49" fontId="10" fillId="0" borderId="4" xfId="2" applyNumberFormat="1" applyFont="1" applyBorder="1" applyAlignment="1">
      <alignment horizontal="center" vertical="center"/>
    </xf>
    <xf numFmtId="0" fontId="8" fillId="3" borderId="32" xfId="2" applyFont="1" applyFill="1" applyBorder="1" applyAlignment="1">
      <alignment horizontal="left" vertical="center" indent="1"/>
    </xf>
    <xf numFmtId="49" fontId="10" fillId="0" borderId="33" xfId="2" applyNumberFormat="1" applyFont="1" applyBorder="1" applyAlignment="1">
      <alignment horizontal="center"/>
    </xf>
    <xf numFmtId="0" fontId="10" fillId="0" borderId="18" xfId="2" applyFont="1" applyBorder="1" applyAlignment="1">
      <alignment horizontal="left" vertical="center" indent="1"/>
    </xf>
    <xf numFmtId="49" fontId="8" fillId="3" borderId="33" xfId="2" applyNumberFormat="1" applyFont="1" applyFill="1" applyBorder="1" applyAlignment="1">
      <alignment horizontal="center"/>
    </xf>
    <xf numFmtId="0" fontId="8" fillId="3" borderId="26" xfId="2" applyFont="1" applyFill="1" applyBorder="1" applyAlignment="1">
      <alignment horizontal="left" vertical="center" indent="1"/>
    </xf>
    <xf numFmtId="49" fontId="10" fillId="0" borderId="6" xfId="2" applyNumberFormat="1" applyFont="1" applyBorder="1" applyAlignment="1">
      <alignment horizontal="center"/>
    </xf>
    <xf numFmtId="0" fontId="10" fillId="0" borderId="34" xfId="2" applyFont="1" applyBorder="1"/>
    <xf numFmtId="0" fontId="10" fillId="0" borderId="6" xfId="2" applyFont="1" applyBorder="1"/>
    <xf numFmtId="0" fontId="10" fillId="0" borderId="7" xfId="2" applyFont="1" applyBorder="1" applyAlignment="1">
      <alignment horizontal="right" vertical="center"/>
    </xf>
    <xf numFmtId="0" fontId="10" fillId="0" borderId="0" xfId="2" applyFont="1"/>
    <xf numFmtId="0" fontId="8" fillId="0" borderId="0" xfId="2" applyFont="1" applyAlignment="1">
      <alignment horizontal="right" vertical="center"/>
    </xf>
    <xf numFmtId="0" fontId="15" fillId="2" borderId="0" xfId="2" applyFont="1" applyFill="1" applyAlignment="1">
      <alignment horizontal="right" vertical="center"/>
    </xf>
    <xf numFmtId="0" fontId="10" fillId="0" borderId="0" xfId="2" applyFont="1" applyProtection="1">
      <protection locked="0"/>
    </xf>
    <xf numFmtId="0" fontId="8" fillId="0" borderId="0" xfId="2" applyFont="1" applyAlignment="1" applyProtection="1">
      <alignment horizontal="right" vertical="center"/>
      <protection locked="0"/>
    </xf>
    <xf numFmtId="0" fontId="15" fillId="2" borderId="0" xfId="2" applyFont="1" applyFill="1" applyAlignment="1" applyProtection="1">
      <alignment horizontal="right" vertical="center"/>
      <protection locked="0"/>
    </xf>
    <xf numFmtId="164" fontId="9" fillId="3" borderId="23" xfId="1" applyNumberFormat="1" applyFont="1" applyFill="1" applyBorder="1" applyProtection="1"/>
    <xf numFmtId="164" fontId="9" fillId="3" borderId="24" xfId="1" applyNumberFormat="1" applyFont="1" applyFill="1" applyBorder="1" applyProtection="1"/>
    <xf numFmtId="164" fontId="11" fillId="0" borderId="27" xfId="1" applyNumberFormat="1" applyFont="1" applyBorder="1" applyProtection="1">
      <protection locked="0"/>
    </xf>
    <xf numFmtId="164" fontId="11" fillId="0" borderId="28" xfId="1" applyNumberFormat="1" applyFont="1" applyBorder="1" applyProtection="1">
      <protection locked="0"/>
    </xf>
    <xf numFmtId="164" fontId="12" fillId="0" borderId="30" xfId="1" applyNumberFormat="1" applyFont="1" applyBorder="1" applyProtection="1"/>
    <xf numFmtId="164" fontId="12" fillId="0" borderId="31" xfId="1" applyNumberFormat="1" applyFont="1" applyBorder="1" applyProtection="1"/>
    <xf numFmtId="164" fontId="12" fillId="0" borderId="19" xfId="1" applyNumberFormat="1" applyFont="1" applyBorder="1" applyProtection="1"/>
    <xf numFmtId="164" fontId="12" fillId="0" borderId="20" xfId="1" applyNumberFormat="1" applyFont="1" applyBorder="1" applyProtection="1"/>
    <xf numFmtId="164" fontId="12" fillId="0" borderId="27" xfId="1" applyNumberFormat="1" applyFont="1" applyBorder="1" applyProtection="1"/>
    <xf numFmtId="164" fontId="12" fillId="0" borderId="28" xfId="1" applyNumberFormat="1" applyFont="1" applyBorder="1" applyProtection="1"/>
    <xf numFmtId="164" fontId="9" fillId="3" borderId="27" xfId="1" applyNumberFormat="1" applyFont="1" applyFill="1" applyBorder="1" applyProtection="1"/>
    <xf numFmtId="164" fontId="9" fillId="3" borderId="28" xfId="1" applyNumberFormat="1" applyFont="1" applyFill="1" applyBorder="1" applyProtection="1"/>
    <xf numFmtId="164" fontId="12" fillId="0" borderId="35" xfId="1" applyNumberFormat="1" applyFont="1" applyBorder="1" applyProtection="1"/>
    <xf numFmtId="164" fontId="12" fillId="0" borderId="36" xfId="1" applyNumberFormat="1" applyFont="1" applyBorder="1" applyProtection="1"/>
    <xf numFmtId="164" fontId="12" fillId="3" borderId="9" xfId="1" applyNumberFormat="1" applyFont="1" applyFill="1" applyBorder="1" applyProtection="1"/>
    <xf numFmtId="164" fontId="12" fillId="3" borderId="37" xfId="1" applyNumberFormat="1" applyFont="1" applyFill="1" applyBorder="1" applyProtection="1"/>
    <xf numFmtId="0" fontId="14" fillId="0" borderId="0" xfId="2" applyFont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2" fillId="2" borderId="4" xfId="2" applyFill="1" applyBorder="1" applyAlignment="1">
      <alignment horizontal="center"/>
    </xf>
    <xf numFmtId="0" fontId="2" fillId="2" borderId="0" xfId="2" applyFill="1" applyAlignment="1">
      <alignment horizontal="center"/>
    </xf>
    <xf numFmtId="0" fontId="2" fillId="2" borderId="5" xfId="2" applyFill="1" applyBorder="1" applyAlignment="1">
      <alignment horizontal="center"/>
    </xf>
    <xf numFmtId="0" fontId="3" fillId="0" borderId="4" xfId="2" applyFont="1" applyBorder="1" applyAlignment="1" applyProtection="1">
      <alignment horizontal="left"/>
      <protection locked="0"/>
    </xf>
    <xf numFmtId="0" fontId="3" fillId="0" borderId="0" xfId="2" applyFont="1" applyAlignment="1" applyProtection="1">
      <alignment horizontal="left"/>
      <protection locked="0"/>
    </xf>
    <xf numFmtId="0" fontId="7" fillId="2" borderId="10" xfId="2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184864</xdr:rowOff>
    </xdr:from>
    <xdr:to>
      <xdr:col>2</xdr:col>
      <xdr:colOff>19050</xdr:colOff>
      <xdr:row>3</xdr:row>
      <xdr:rowOff>78691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" y="280114"/>
          <a:ext cx="628650" cy="465327"/>
        </a:xfrm>
        <a:prstGeom prst="rect">
          <a:avLst/>
        </a:prstGeom>
      </xdr:spPr>
    </xdr:pic>
    <xdr:clientData/>
  </xdr:twoCellAnchor>
  <xdr:twoCellAnchor>
    <xdr:from>
      <xdr:col>2</xdr:col>
      <xdr:colOff>609600</xdr:colOff>
      <xdr:row>4</xdr:row>
      <xdr:rowOff>161925</xdr:rowOff>
    </xdr:from>
    <xdr:to>
      <xdr:col>2</xdr:col>
      <xdr:colOff>2971800</xdr:colOff>
      <xdr:row>4</xdr:row>
      <xdr:rowOff>171450</xdr:rowOff>
    </xdr:to>
    <xdr:cxnSp macro="">
      <xdr:nvCxnSpPr>
        <xdr:cNvPr id="16" name="17 Conector recto">
          <a:extLst>
            <a:ext uri="{FF2B5EF4-FFF2-40B4-BE49-F238E27FC236}">
              <a16:creationId xmlns:a16="http://schemas.microsoft.com/office/drawing/2014/main" xmlns="" id="{85D904B7-7D33-4476-BBAE-CEB0046603D3}"/>
            </a:ext>
          </a:extLst>
        </xdr:cNvPr>
        <xdr:cNvCxnSpPr>
          <a:cxnSpLocks noChangeShapeType="1"/>
        </xdr:cNvCxnSpPr>
      </xdr:nvCxnSpPr>
      <xdr:spPr bwMode="auto">
        <a:xfrm>
          <a:off x="1438275" y="1114425"/>
          <a:ext cx="236220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57150</xdr:colOff>
      <xdr:row>7</xdr:row>
      <xdr:rowOff>47625</xdr:rowOff>
    </xdr:from>
    <xdr:to>
      <xdr:col>4</xdr:col>
      <xdr:colOff>1295400</xdr:colOff>
      <xdr:row>7</xdr:row>
      <xdr:rowOff>247650</xdr:rowOff>
    </xdr:to>
    <xdr:sp macro="[0]!todo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B50E4BFF-A958-49FB-B4A0-D67FF02522AA}"/>
            </a:ext>
          </a:extLst>
        </xdr:cNvPr>
        <xdr:cNvSpPr/>
      </xdr:nvSpPr>
      <xdr:spPr>
        <a:xfrm>
          <a:off x="4962525" y="1343025"/>
          <a:ext cx="2619375" cy="2000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1</xdr:col>
      <xdr:colOff>118534</xdr:colOff>
      <xdr:row>73</xdr:row>
      <xdr:rowOff>122766</xdr:rowOff>
    </xdr:from>
    <xdr:ext cx="4645223" cy="421141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241301" y="13440833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2</xdr:col>
      <xdr:colOff>4347819</xdr:colOff>
      <xdr:row>73</xdr:row>
      <xdr:rowOff>59267</xdr:rowOff>
    </xdr:from>
    <xdr:ext cx="3720330" cy="421141"/>
    <xdr:sp macro="" textlink="">
      <xdr:nvSpPr>
        <xdr:cNvPr id="18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5241052" y="13377334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75"/>
  <sheetViews>
    <sheetView tabSelected="1" workbookViewId="0">
      <selection activeCell="G18" sqref="G18"/>
    </sheetView>
  </sheetViews>
  <sheetFormatPr baseColWidth="10" defaultRowHeight="15" x14ac:dyDescent="0.25"/>
  <cols>
    <col min="1" max="1" width="1.7109375" customWidth="1"/>
    <col min="2" max="2" width="10.7109375" customWidth="1"/>
    <col min="3" max="3" width="66.7109375" customWidth="1"/>
    <col min="4" max="4" width="22.140625" customWidth="1"/>
    <col min="5" max="5" width="22.5703125" customWidth="1"/>
    <col min="9" max="11" width="11.42578125" hidden="1" customWidth="1"/>
  </cols>
  <sheetData>
    <row r="1" spans="1:11" ht="7.5" customHeight="1" thickBot="1" x14ac:dyDescent="0.3">
      <c r="A1" s="1"/>
      <c r="B1" s="1"/>
      <c r="C1" s="1"/>
      <c r="D1" s="1"/>
      <c r="E1" s="1"/>
    </row>
    <row r="2" spans="1:11" ht="22.5" customHeight="1" thickTop="1" x14ac:dyDescent="0.25">
      <c r="A2" s="1"/>
      <c r="B2" s="64" t="s">
        <v>108</v>
      </c>
      <c r="C2" s="65"/>
      <c r="D2" s="65"/>
      <c r="E2" s="66"/>
    </row>
    <row r="3" spans="1:11" ht="22.5" customHeight="1" x14ac:dyDescent="0.25">
      <c r="A3" s="1"/>
      <c r="B3" s="67" t="s">
        <v>89</v>
      </c>
      <c r="C3" s="68"/>
      <c r="D3" s="68"/>
      <c r="E3" s="69"/>
    </row>
    <row r="4" spans="1:11" ht="22.5" customHeight="1" x14ac:dyDescent="0.25">
      <c r="A4" s="1"/>
      <c r="B4" s="70" t="s">
        <v>107</v>
      </c>
      <c r="C4" s="71"/>
      <c r="D4" s="71"/>
      <c r="E4" s="72"/>
    </row>
    <row r="5" spans="1:11" x14ac:dyDescent="0.25">
      <c r="A5" s="1"/>
      <c r="B5" s="73" t="s">
        <v>110</v>
      </c>
      <c r="C5" s="74"/>
      <c r="D5" s="2"/>
      <c r="E5" s="3" t="s">
        <v>109</v>
      </c>
    </row>
    <row r="6" spans="1:11" ht="6" customHeight="1" thickBot="1" x14ac:dyDescent="0.3">
      <c r="A6" s="4"/>
      <c r="B6" s="5"/>
      <c r="C6" s="6"/>
      <c r="D6" s="7"/>
      <c r="E6" s="8"/>
    </row>
    <row r="7" spans="1:11" ht="6" customHeight="1" thickTop="1" thickBot="1" x14ac:dyDescent="0.3">
      <c r="A7" s="4"/>
      <c r="B7" s="4"/>
      <c r="C7" s="75"/>
      <c r="D7" s="75"/>
      <c r="E7" s="75"/>
    </row>
    <row r="8" spans="1:11" ht="23.25" customHeight="1" thickTop="1" thickBot="1" x14ac:dyDescent="0.3">
      <c r="A8" s="4"/>
      <c r="B8" s="9" t="s">
        <v>2</v>
      </c>
      <c r="C8" s="10" t="s">
        <v>90</v>
      </c>
      <c r="D8" s="11" t="s">
        <v>91</v>
      </c>
      <c r="E8" s="12" t="s">
        <v>92</v>
      </c>
    </row>
    <row r="9" spans="1:11" ht="6" customHeight="1" thickTop="1" thickBot="1" x14ac:dyDescent="0.3"/>
    <row r="10" spans="1:11" ht="15.75" thickTop="1" x14ac:dyDescent="0.25">
      <c r="B10" s="13"/>
      <c r="C10" s="14"/>
      <c r="D10" s="15"/>
      <c r="E10" s="16"/>
    </row>
    <row r="11" spans="1:11" x14ac:dyDescent="0.25">
      <c r="B11" s="17" t="s">
        <v>3</v>
      </c>
      <c r="C11" s="18" t="s">
        <v>93</v>
      </c>
      <c r="D11" s="19"/>
      <c r="E11" s="20"/>
    </row>
    <row r="12" spans="1:11" x14ac:dyDescent="0.25">
      <c r="B12" s="21" t="s">
        <v>5</v>
      </c>
      <c r="C12" s="22" t="s">
        <v>6</v>
      </c>
      <c r="D12" s="47">
        <f>SUM(D13:D19)</f>
        <v>0</v>
      </c>
      <c r="E12" s="48">
        <f>SUM(E13:E19)</f>
        <v>1938925.08</v>
      </c>
    </row>
    <row r="13" spans="1:11" x14ac:dyDescent="0.25">
      <c r="B13" s="23" t="s">
        <v>9</v>
      </c>
      <c r="C13" s="24" t="s">
        <v>10</v>
      </c>
      <c r="D13" s="49">
        <f>ABS(IF(I13&gt;=0,0,I13))</f>
        <v>0</v>
      </c>
      <c r="E13" s="50">
        <f>ABS(IF(I13&lt;=0,0,I13))</f>
        <v>1235106.4400000004</v>
      </c>
      <c r="I13">
        <f>J13-K13</f>
        <v>1235106.4400000004</v>
      </c>
      <c r="J13">
        <v>4486399.9800000004</v>
      </c>
      <c r="K13">
        <v>3251293.54</v>
      </c>
    </row>
    <row r="14" spans="1:11" x14ac:dyDescent="0.25">
      <c r="B14" s="23" t="s">
        <v>13</v>
      </c>
      <c r="C14" s="24" t="s">
        <v>14</v>
      </c>
      <c r="D14" s="49">
        <f t="shared" ref="D14:D19" si="0">ABS(IF(I14&gt;=0,0,I14))</f>
        <v>0</v>
      </c>
      <c r="E14" s="50">
        <f t="shared" ref="E14:E19" si="1">ABS(IF(I14&lt;=0,0,I14))</f>
        <v>515318.63999999966</v>
      </c>
      <c r="I14">
        <f t="shared" ref="I14:I19" si="2">J14-K14</f>
        <v>515318.63999999966</v>
      </c>
      <c r="J14">
        <v>2776429.53</v>
      </c>
      <c r="K14">
        <v>2261110.89</v>
      </c>
    </row>
    <row r="15" spans="1:11" x14ac:dyDescent="0.25">
      <c r="B15" s="25" t="s">
        <v>19</v>
      </c>
      <c r="C15" s="24" t="s">
        <v>20</v>
      </c>
      <c r="D15" s="49">
        <f t="shared" si="0"/>
        <v>0</v>
      </c>
      <c r="E15" s="50">
        <f t="shared" si="1"/>
        <v>188500</v>
      </c>
      <c r="I15">
        <f t="shared" si="2"/>
        <v>188500</v>
      </c>
      <c r="J15">
        <v>606424.85</v>
      </c>
      <c r="K15">
        <v>417924.85</v>
      </c>
    </row>
    <row r="16" spans="1:11" x14ac:dyDescent="0.25">
      <c r="B16" s="23" t="s">
        <v>22</v>
      </c>
      <c r="C16" s="24" t="s">
        <v>94</v>
      </c>
      <c r="D16" s="49">
        <f t="shared" si="0"/>
        <v>0</v>
      </c>
      <c r="E16" s="50">
        <f t="shared" si="1"/>
        <v>0</v>
      </c>
      <c r="I16">
        <f t="shared" si="2"/>
        <v>0</v>
      </c>
      <c r="J16">
        <v>0</v>
      </c>
      <c r="K16">
        <v>0</v>
      </c>
    </row>
    <row r="17" spans="2:11" x14ac:dyDescent="0.25">
      <c r="B17" s="23" t="s">
        <v>26</v>
      </c>
      <c r="C17" s="24" t="s">
        <v>27</v>
      </c>
      <c r="D17" s="49">
        <f t="shared" si="0"/>
        <v>0</v>
      </c>
      <c r="E17" s="50">
        <f t="shared" si="1"/>
        <v>0</v>
      </c>
      <c r="I17">
        <f t="shared" si="2"/>
        <v>0</v>
      </c>
      <c r="J17">
        <v>0</v>
      </c>
      <c r="K17">
        <v>0</v>
      </c>
    </row>
    <row r="18" spans="2:11" x14ac:dyDescent="0.25">
      <c r="B18" s="23" t="s">
        <v>28</v>
      </c>
      <c r="C18" s="24" t="s">
        <v>29</v>
      </c>
      <c r="D18" s="49">
        <f t="shared" si="0"/>
        <v>0</v>
      </c>
      <c r="E18" s="50">
        <f t="shared" si="1"/>
        <v>0</v>
      </c>
      <c r="I18">
        <f t="shared" si="2"/>
        <v>0</v>
      </c>
      <c r="J18">
        <v>0</v>
      </c>
      <c r="K18">
        <v>0</v>
      </c>
    </row>
    <row r="19" spans="2:11" x14ac:dyDescent="0.25">
      <c r="B19" s="23" t="s">
        <v>32</v>
      </c>
      <c r="C19" s="26" t="s">
        <v>33</v>
      </c>
      <c r="D19" s="49">
        <f t="shared" si="0"/>
        <v>0</v>
      </c>
      <c r="E19" s="50">
        <f t="shared" si="1"/>
        <v>0</v>
      </c>
      <c r="I19">
        <f t="shared" si="2"/>
        <v>0</v>
      </c>
      <c r="J19">
        <v>0</v>
      </c>
      <c r="K19">
        <v>0</v>
      </c>
    </row>
    <row r="20" spans="2:11" x14ac:dyDescent="0.25">
      <c r="B20" s="27"/>
      <c r="C20" s="28"/>
      <c r="D20" s="49"/>
      <c r="E20" s="50"/>
    </row>
    <row r="21" spans="2:11" x14ac:dyDescent="0.25">
      <c r="B21" s="21" t="s">
        <v>36</v>
      </c>
      <c r="C21" s="22" t="s">
        <v>37</v>
      </c>
      <c r="D21" s="47">
        <f>SUM(D22:D30)</f>
        <v>2573169.5300000003</v>
      </c>
      <c r="E21" s="48">
        <f>SUM(E22:E30)</f>
        <v>104400</v>
      </c>
    </row>
    <row r="22" spans="2:11" x14ac:dyDescent="0.25">
      <c r="B22" s="23" t="s">
        <v>38</v>
      </c>
      <c r="C22" s="24" t="s">
        <v>39</v>
      </c>
      <c r="D22" s="49">
        <f t="shared" ref="D22:D26" si="3">ABS(IF(I22&gt;=0,0,I22))</f>
        <v>0</v>
      </c>
      <c r="E22" s="50">
        <f t="shared" ref="E22:E26" si="4">ABS(IF(I22&lt;=0,0,I22))</f>
        <v>0</v>
      </c>
      <c r="I22">
        <f t="shared" ref="I22:I30" si="5">J22-K22</f>
        <v>0</v>
      </c>
      <c r="J22">
        <v>0</v>
      </c>
      <c r="K22">
        <v>0</v>
      </c>
    </row>
    <row r="23" spans="2:11" x14ac:dyDescent="0.25">
      <c r="B23" s="23" t="s">
        <v>44</v>
      </c>
      <c r="C23" s="24" t="s">
        <v>45</v>
      </c>
      <c r="D23" s="49">
        <f t="shared" si="3"/>
        <v>0</v>
      </c>
      <c r="E23" s="50">
        <f t="shared" si="4"/>
        <v>0</v>
      </c>
      <c r="I23">
        <f t="shared" si="5"/>
        <v>0</v>
      </c>
      <c r="J23">
        <v>0</v>
      </c>
      <c r="K23">
        <v>0</v>
      </c>
    </row>
    <row r="24" spans="2:11" x14ac:dyDescent="0.25">
      <c r="B24" s="23" t="s">
        <v>48</v>
      </c>
      <c r="C24" s="24" t="s">
        <v>49</v>
      </c>
      <c r="D24" s="49">
        <f t="shared" si="3"/>
        <v>0</v>
      </c>
      <c r="E24" s="50">
        <f t="shared" si="4"/>
        <v>0</v>
      </c>
      <c r="I24">
        <f t="shared" si="5"/>
        <v>0</v>
      </c>
      <c r="J24">
        <v>261293018.28</v>
      </c>
      <c r="K24">
        <v>261293018.28</v>
      </c>
    </row>
    <row r="25" spans="2:11" x14ac:dyDescent="0.25">
      <c r="B25" s="23" t="s">
        <v>54</v>
      </c>
      <c r="C25" s="24" t="s">
        <v>0</v>
      </c>
      <c r="D25" s="49">
        <f t="shared" si="3"/>
        <v>0</v>
      </c>
      <c r="E25" s="50">
        <f t="shared" si="4"/>
        <v>104400</v>
      </c>
      <c r="I25">
        <f t="shared" si="5"/>
        <v>104400</v>
      </c>
      <c r="J25">
        <v>31551764.809999999</v>
      </c>
      <c r="K25">
        <v>31447364.809999999</v>
      </c>
    </row>
    <row r="26" spans="2:11" x14ac:dyDescent="0.25">
      <c r="B26" s="23" t="s">
        <v>56</v>
      </c>
      <c r="C26" s="24" t="s">
        <v>57</v>
      </c>
      <c r="D26" s="49">
        <f t="shared" si="3"/>
        <v>0</v>
      </c>
      <c r="E26" s="50">
        <f t="shared" si="4"/>
        <v>0</v>
      </c>
      <c r="I26">
        <f t="shared" si="5"/>
        <v>0</v>
      </c>
      <c r="J26">
        <v>0</v>
      </c>
      <c r="K26">
        <v>0</v>
      </c>
    </row>
    <row r="27" spans="2:11" x14ac:dyDescent="0.25">
      <c r="B27" s="23" t="s">
        <v>60</v>
      </c>
      <c r="C27" s="24" t="s">
        <v>61</v>
      </c>
      <c r="D27" s="50">
        <f>ABS(IF(I27&lt;=0,0,I27))</f>
        <v>2573169.5300000003</v>
      </c>
      <c r="E27" s="49">
        <f>ABS(IF(I27&gt;=0,0,I27))</f>
        <v>0</v>
      </c>
      <c r="I27">
        <f t="shared" si="5"/>
        <v>2573169.5300000003</v>
      </c>
      <c r="J27">
        <v>3921084.35</v>
      </c>
      <c r="K27">
        <v>1347914.82</v>
      </c>
    </row>
    <row r="28" spans="2:11" x14ac:dyDescent="0.25">
      <c r="B28" s="23" t="s">
        <v>66</v>
      </c>
      <c r="C28" s="24" t="s">
        <v>67</v>
      </c>
      <c r="D28" s="49">
        <f t="shared" ref="D28" si="6">ABS(IF(I28&gt;=0,0,I28))</f>
        <v>0</v>
      </c>
      <c r="E28" s="50">
        <f t="shared" ref="E28" si="7">ABS(IF(I28&lt;=0,0,I28))</f>
        <v>0</v>
      </c>
      <c r="I28">
        <f t="shared" si="5"/>
        <v>0</v>
      </c>
      <c r="J28">
        <v>29988.5</v>
      </c>
      <c r="K28">
        <v>29988.5</v>
      </c>
    </row>
    <row r="29" spans="2:11" x14ac:dyDescent="0.25">
      <c r="B29" s="23" t="s">
        <v>74</v>
      </c>
      <c r="C29" s="29" t="s">
        <v>75</v>
      </c>
      <c r="D29" s="50">
        <f>ABS(IF(I29&lt;=0,0,I29))</f>
        <v>0</v>
      </c>
      <c r="E29" s="49">
        <f>ABS(IF(I29&gt;=0,0,I29))</f>
        <v>0</v>
      </c>
      <c r="I29">
        <f t="shared" si="5"/>
        <v>0</v>
      </c>
      <c r="J29">
        <v>0</v>
      </c>
      <c r="K29">
        <v>0</v>
      </c>
    </row>
    <row r="30" spans="2:11" x14ac:dyDescent="0.25">
      <c r="B30" s="23" t="s">
        <v>79</v>
      </c>
      <c r="C30" s="29" t="s">
        <v>80</v>
      </c>
      <c r="D30" s="49">
        <f t="shared" ref="D30" si="8">ABS(IF(I30&gt;=0,0,I30))</f>
        <v>0</v>
      </c>
      <c r="E30" s="50">
        <f t="shared" ref="E30" si="9">ABS(IF(I30&lt;=0,0,I30))</f>
        <v>0</v>
      </c>
      <c r="I30">
        <f t="shared" si="5"/>
        <v>0</v>
      </c>
      <c r="J30">
        <v>0</v>
      </c>
      <c r="K30">
        <v>0</v>
      </c>
    </row>
    <row r="31" spans="2:11" x14ac:dyDescent="0.25">
      <c r="B31" s="27"/>
      <c r="C31" s="29"/>
      <c r="D31" s="51"/>
      <c r="E31" s="52"/>
      <c r="J31">
        <f>((((SUM(J13:J26)-J27)+J28)-J29)+J30)</f>
        <v>296822941.59999996</v>
      </c>
      <c r="K31">
        <f>((((SUM(K13:K26)-K27)+K28)-K29)+K30)</f>
        <v>297352786.05000001</v>
      </c>
    </row>
    <row r="32" spans="2:11" x14ac:dyDescent="0.25">
      <c r="B32" s="17" t="s">
        <v>4</v>
      </c>
      <c r="C32" s="18" t="s">
        <v>95</v>
      </c>
      <c r="D32" s="53"/>
      <c r="E32" s="54"/>
    </row>
    <row r="33" spans="2:11" x14ac:dyDescent="0.25">
      <c r="B33" s="21" t="s">
        <v>7</v>
      </c>
      <c r="C33" s="22" t="s">
        <v>8</v>
      </c>
      <c r="D33" s="47">
        <f>SUM(D34:D41)</f>
        <v>0</v>
      </c>
      <c r="E33" s="48">
        <f>SUM(E34:E41)</f>
        <v>1641926.9799999967</v>
      </c>
    </row>
    <row r="34" spans="2:11" x14ac:dyDescent="0.25">
      <c r="B34" s="23" t="s">
        <v>11</v>
      </c>
      <c r="C34" s="24" t="s">
        <v>12</v>
      </c>
      <c r="D34" s="50">
        <f t="shared" ref="D34:D41" si="10">ABS(IF(I34&lt;=0,0,I34))</f>
        <v>0</v>
      </c>
      <c r="E34" s="49">
        <f t="shared" ref="E34:E41" si="11">ABS(IF(I34&gt;=0,0,I34))</f>
        <v>1641926.9799999967</v>
      </c>
      <c r="I34">
        <f t="shared" ref="I34:I41" si="12">J34-K34</f>
        <v>-1641926.9799999967</v>
      </c>
      <c r="J34">
        <v>37035542.920000002</v>
      </c>
      <c r="K34">
        <v>38677469.899999999</v>
      </c>
    </row>
    <row r="35" spans="2:11" x14ac:dyDescent="0.25">
      <c r="B35" s="23" t="s">
        <v>15</v>
      </c>
      <c r="C35" s="24" t="s">
        <v>16</v>
      </c>
      <c r="D35" s="50">
        <f t="shared" si="10"/>
        <v>0</v>
      </c>
      <c r="E35" s="49">
        <f t="shared" si="11"/>
        <v>0</v>
      </c>
      <c r="I35">
        <f t="shared" si="12"/>
        <v>0</v>
      </c>
      <c r="J35">
        <v>0</v>
      </c>
      <c r="K35">
        <v>0</v>
      </c>
    </row>
    <row r="36" spans="2:11" x14ac:dyDescent="0.25">
      <c r="B36" s="23" t="s">
        <v>17</v>
      </c>
      <c r="C36" s="24" t="s">
        <v>18</v>
      </c>
      <c r="D36" s="50">
        <f t="shared" si="10"/>
        <v>0</v>
      </c>
      <c r="E36" s="49">
        <f t="shared" si="11"/>
        <v>0</v>
      </c>
      <c r="I36">
        <f t="shared" si="12"/>
        <v>0</v>
      </c>
      <c r="J36">
        <v>0</v>
      </c>
      <c r="K36">
        <v>0</v>
      </c>
    </row>
    <row r="37" spans="2:11" x14ac:dyDescent="0.25">
      <c r="B37" s="23" t="s">
        <v>21</v>
      </c>
      <c r="C37" s="24" t="s">
        <v>96</v>
      </c>
      <c r="D37" s="50">
        <f t="shared" si="10"/>
        <v>0</v>
      </c>
      <c r="E37" s="49">
        <f t="shared" si="11"/>
        <v>0</v>
      </c>
      <c r="I37">
        <f t="shared" si="12"/>
        <v>0</v>
      </c>
      <c r="J37">
        <v>0</v>
      </c>
      <c r="K37">
        <v>0</v>
      </c>
    </row>
    <row r="38" spans="2:11" x14ac:dyDescent="0.25">
      <c r="B38" s="23" t="s">
        <v>23</v>
      </c>
      <c r="C38" s="24" t="s">
        <v>24</v>
      </c>
      <c r="D38" s="50">
        <f t="shared" si="10"/>
        <v>0</v>
      </c>
      <c r="E38" s="49">
        <f t="shared" si="11"/>
        <v>0</v>
      </c>
      <c r="I38">
        <f t="shared" si="12"/>
        <v>0</v>
      </c>
      <c r="J38">
        <v>0</v>
      </c>
      <c r="K38">
        <v>0</v>
      </c>
    </row>
    <row r="39" spans="2:11" x14ac:dyDescent="0.25">
      <c r="B39" s="25" t="s">
        <v>25</v>
      </c>
      <c r="C39" s="24" t="s">
        <v>97</v>
      </c>
      <c r="D39" s="50">
        <f t="shared" si="10"/>
        <v>0</v>
      </c>
      <c r="E39" s="49">
        <f t="shared" si="11"/>
        <v>0</v>
      </c>
      <c r="I39">
        <f t="shared" si="12"/>
        <v>0</v>
      </c>
      <c r="J39">
        <v>0</v>
      </c>
      <c r="K39">
        <v>0</v>
      </c>
    </row>
    <row r="40" spans="2:11" x14ac:dyDescent="0.25">
      <c r="B40" s="25" t="s">
        <v>30</v>
      </c>
      <c r="C40" s="24" t="s">
        <v>31</v>
      </c>
      <c r="D40" s="50">
        <f t="shared" si="10"/>
        <v>0</v>
      </c>
      <c r="E40" s="49">
        <f t="shared" si="11"/>
        <v>0</v>
      </c>
      <c r="I40">
        <f t="shared" si="12"/>
        <v>0</v>
      </c>
      <c r="J40">
        <v>0</v>
      </c>
      <c r="K40">
        <v>0</v>
      </c>
    </row>
    <row r="41" spans="2:11" x14ac:dyDescent="0.25">
      <c r="B41" s="25" t="s">
        <v>34</v>
      </c>
      <c r="C41" s="24" t="s">
        <v>35</v>
      </c>
      <c r="D41" s="50">
        <f t="shared" si="10"/>
        <v>0</v>
      </c>
      <c r="E41" s="49">
        <f t="shared" si="11"/>
        <v>0</v>
      </c>
      <c r="I41">
        <f t="shared" si="12"/>
        <v>0</v>
      </c>
      <c r="J41">
        <v>0</v>
      </c>
      <c r="K41">
        <v>0</v>
      </c>
    </row>
    <row r="42" spans="2:11" x14ac:dyDescent="0.25">
      <c r="B42" s="17"/>
      <c r="C42" s="30"/>
      <c r="D42" s="51"/>
      <c r="E42" s="52"/>
    </row>
    <row r="43" spans="2:11" x14ac:dyDescent="0.25">
      <c r="B43" s="21" t="s">
        <v>40</v>
      </c>
      <c r="C43" s="22" t="s">
        <v>41</v>
      </c>
      <c r="D43" s="47">
        <f>SUM(D44:D49)</f>
        <v>0</v>
      </c>
      <c r="E43" s="48">
        <f>SUM(E44:E49)</f>
        <v>0</v>
      </c>
    </row>
    <row r="44" spans="2:11" x14ac:dyDescent="0.25">
      <c r="B44" s="23" t="s">
        <v>42</v>
      </c>
      <c r="C44" s="24" t="s">
        <v>43</v>
      </c>
      <c r="D44" s="50">
        <f t="shared" ref="D44:D49" si="13">ABS(IF(I44&lt;=0,0,I44))</f>
        <v>0</v>
      </c>
      <c r="E44" s="49">
        <f t="shared" ref="E44:E49" si="14">ABS(IF(I44&gt;=0,0,I44))</f>
        <v>0</v>
      </c>
      <c r="I44">
        <f t="shared" ref="I44:I49" si="15">J44-K44</f>
        <v>0</v>
      </c>
      <c r="J44">
        <v>0</v>
      </c>
      <c r="K44">
        <v>0</v>
      </c>
    </row>
    <row r="45" spans="2:11" x14ac:dyDescent="0.25">
      <c r="B45" s="23" t="s">
        <v>46</v>
      </c>
      <c r="C45" s="24" t="s">
        <v>47</v>
      </c>
      <c r="D45" s="50">
        <f t="shared" si="13"/>
        <v>0</v>
      </c>
      <c r="E45" s="49">
        <f t="shared" si="14"/>
        <v>0</v>
      </c>
      <c r="I45">
        <f t="shared" si="15"/>
        <v>0</v>
      </c>
      <c r="J45">
        <v>0</v>
      </c>
      <c r="K45">
        <v>0</v>
      </c>
    </row>
    <row r="46" spans="2:11" x14ac:dyDescent="0.25">
      <c r="B46" s="23" t="s">
        <v>50</v>
      </c>
      <c r="C46" s="24" t="s">
        <v>51</v>
      </c>
      <c r="D46" s="50">
        <f t="shared" si="13"/>
        <v>0</v>
      </c>
      <c r="E46" s="49">
        <f t="shared" si="14"/>
        <v>0</v>
      </c>
      <c r="I46">
        <f t="shared" si="15"/>
        <v>0</v>
      </c>
      <c r="J46">
        <v>0</v>
      </c>
      <c r="K46">
        <v>0</v>
      </c>
    </row>
    <row r="47" spans="2:11" x14ac:dyDescent="0.25">
      <c r="B47" s="23" t="s">
        <v>52</v>
      </c>
      <c r="C47" s="24" t="s">
        <v>53</v>
      </c>
      <c r="D47" s="50">
        <f t="shared" si="13"/>
        <v>0</v>
      </c>
      <c r="E47" s="49">
        <f t="shared" si="14"/>
        <v>0</v>
      </c>
      <c r="I47">
        <f t="shared" si="15"/>
        <v>0</v>
      </c>
      <c r="J47">
        <v>0</v>
      </c>
      <c r="K47">
        <v>0</v>
      </c>
    </row>
    <row r="48" spans="2:11" x14ac:dyDescent="0.25">
      <c r="B48" s="23" t="s">
        <v>55</v>
      </c>
      <c r="C48" s="24" t="s">
        <v>98</v>
      </c>
      <c r="D48" s="50">
        <f t="shared" si="13"/>
        <v>0</v>
      </c>
      <c r="E48" s="49">
        <f t="shared" si="14"/>
        <v>0</v>
      </c>
      <c r="I48">
        <f t="shared" si="15"/>
        <v>0</v>
      </c>
      <c r="J48">
        <v>0</v>
      </c>
      <c r="K48">
        <v>0</v>
      </c>
    </row>
    <row r="49" spans="2:11" x14ac:dyDescent="0.25">
      <c r="B49" s="23" t="s">
        <v>58</v>
      </c>
      <c r="C49" s="24" t="s">
        <v>59</v>
      </c>
      <c r="D49" s="50">
        <f t="shared" si="13"/>
        <v>0</v>
      </c>
      <c r="E49" s="49">
        <f t="shared" si="14"/>
        <v>0</v>
      </c>
      <c r="I49">
        <f t="shared" si="15"/>
        <v>0</v>
      </c>
      <c r="J49">
        <v>0</v>
      </c>
      <c r="K49">
        <v>0</v>
      </c>
    </row>
    <row r="50" spans="2:11" x14ac:dyDescent="0.25">
      <c r="B50" s="31"/>
      <c r="C50" s="30"/>
      <c r="D50" s="51"/>
      <c r="E50" s="52"/>
    </row>
    <row r="51" spans="2:11" x14ac:dyDescent="0.25">
      <c r="B51" s="17" t="s">
        <v>62</v>
      </c>
      <c r="C51" s="18" t="s">
        <v>99</v>
      </c>
      <c r="D51" s="53"/>
      <c r="E51" s="54"/>
    </row>
    <row r="52" spans="2:11" x14ac:dyDescent="0.25">
      <c r="B52" s="21" t="s">
        <v>63</v>
      </c>
      <c r="C52" s="32" t="s">
        <v>100</v>
      </c>
      <c r="D52" s="47">
        <f>SUM(D53:D55)</f>
        <v>0</v>
      </c>
      <c r="E52" s="48">
        <f>SUM(E53:E55)</f>
        <v>0</v>
      </c>
    </row>
    <row r="53" spans="2:11" x14ac:dyDescent="0.25">
      <c r="B53" s="33" t="s">
        <v>64</v>
      </c>
      <c r="C53" s="24" t="s">
        <v>65</v>
      </c>
      <c r="D53" s="50">
        <f t="shared" ref="D53:D55" si="16">ABS(IF(I53&lt;=0,0,I53))</f>
        <v>0</v>
      </c>
      <c r="E53" s="49">
        <f t="shared" ref="E53:E55" si="17">ABS(IF(I53&gt;=0,0,I53))</f>
        <v>0</v>
      </c>
      <c r="I53">
        <f t="shared" ref="I53:I55" si="18">J53-K53</f>
        <v>0</v>
      </c>
      <c r="J53">
        <v>50590930.890000001</v>
      </c>
      <c r="K53">
        <v>50590930.890000001</v>
      </c>
    </row>
    <row r="54" spans="2:11" x14ac:dyDescent="0.25">
      <c r="B54" s="33" t="s">
        <v>68</v>
      </c>
      <c r="C54" s="24" t="s">
        <v>69</v>
      </c>
      <c r="D54" s="50">
        <f t="shared" si="16"/>
        <v>0</v>
      </c>
      <c r="E54" s="49">
        <f t="shared" si="17"/>
        <v>0</v>
      </c>
      <c r="I54">
        <f t="shared" si="18"/>
        <v>0</v>
      </c>
      <c r="J54">
        <v>0</v>
      </c>
      <c r="K54">
        <v>0</v>
      </c>
    </row>
    <row r="55" spans="2:11" x14ac:dyDescent="0.25">
      <c r="B55" s="33" t="s">
        <v>70</v>
      </c>
      <c r="C55" s="24" t="s">
        <v>101</v>
      </c>
      <c r="D55" s="50">
        <f t="shared" si="16"/>
        <v>0</v>
      </c>
      <c r="E55" s="49">
        <f t="shared" si="17"/>
        <v>0</v>
      </c>
      <c r="I55">
        <f t="shared" si="18"/>
        <v>0</v>
      </c>
      <c r="J55">
        <v>0</v>
      </c>
      <c r="K55">
        <v>0</v>
      </c>
    </row>
    <row r="56" spans="2:11" x14ac:dyDescent="0.25">
      <c r="B56" s="27"/>
      <c r="C56" s="34"/>
      <c r="D56" s="51"/>
      <c r="E56" s="52"/>
    </row>
    <row r="57" spans="2:11" x14ac:dyDescent="0.25">
      <c r="B57" s="21" t="s">
        <v>71</v>
      </c>
      <c r="C57" s="32" t="s">
        <v>102</v>
      </c>
      <c r="D57" s="47">
        <f>SUM(D58:D62)</f>
        <v>6672555.3100000005</v>
      </c>
      <c r="E57" s="48">
        <f>SUM(E58:E62)</f>
        <v>5560472.7800000012</v>
      </c>
    </row>
    <row r="58" spans="2:11" x14ac:dyDescent="0.25">
      <c r="B58" s="33" t="s">
        <v>72</v>
      </c>
      <c r="C58" s="24" t="s">
        <v>73</v>
      </c>
      <c r="D58" s="50">
        <f t="shared" ref="D58:D62" si="19">ABS(IF(I58&lt;=0,0,I58))</f>
        <v>6672555.3100000005</v>
      </c>
      <c r="E58" s="49">
        <f t="shared" ref="E58:E62" si="20">ABS(IF(I58&gt;=0,0,I58))</f>
        <v>0</v>
      </c>
      <c r="I58">
        <f t="shared" ref="I58:I62" si="21">J58-K58</f>
        <v>6672555.3100000005</v>
      </c>
      <c r="J58">
        <v>1114586.53</v>
      </c>
      <c r="K58">
        <v>-5557968.7800000003</v>
      </c>
    </row>
    <row r="59" spans="2:11" x14ac:dyDescent="0.25">
      <c r="B59" s="33" t="s">
        <v>76</v>
      </c>
      <c r="C59" s="24" t="s">
        <v>77</v>
      </c>
      <c r="D59" s="50">
        <f t="shared" si="19"/>
        <v>0</v>
      </c>
      <c r="E59" s="49">
        <f t="shared" si="20"/>
        <v>5560472.7800000012</v>
      </c>
      <c r="I59">
        <f t="shared" si="21"/>
        <v>-5560472.7800000012</v>
      </c>
      <c r="J59">
        <v>208081881.25999999</v>
      </c>
      <c r="K59">
        <v>213642354.03999999</v>
      </c>
    </row>
    <row r="60" spans="2:11" x14ac:dyDescent="0.25">
      <c r="B60" s="33" t="s">
        <v>78</v>
      </c>
      <c r="C60" s="24" t="s">
        <v>103</v>
      </c>
      <c r="D60" s="50">
        <f t="shared" si="19"/>
        <v>0</v>
      </c>
      <c r="E60" s="49">
        <f t="shared" si="20"/>
        <v>0</v>
      </c>
      <c r="I60">
        <f t="shared" si="21"/>
        <v>0</v>
      </c>
      <c r="J60">
        <v>0</v>
      </c>
      <c r="K60">
        <v>0</v>
      </c>
    </row>
    <row r="61" spans="2:11" x14ac:dyDescent="0.25">
      <c r="B61" s="33" t="s">
        <v>81</v>
      </c>
      <c r="C61" s="24" t="s">
        <v>104</v>
      </c>
      <c r="D61" s="50">
        <f t="shared" si="19"/>
        <v>0</v>
      </c>
      <c r="E61" s="49">
        <f t="shared" si="20"/>
        <v>0</v>
      </c>
      <c r="I61">
        <f t="shared" si="21"/>
        <v>0</v>
      </c>
      <c r="J61">
        <v>0</v>
      </c>
      <c r="K61">
        <v>0</v>
      </c>
    </row>
    <row r="62" spans="2:11" x14ac:dyDescent="0.25">
      <c r="B62" s="33" t="s">
        <v>82</v>
      </c>
      <c r="C62" s="24" t="s">
        <v>83</v>
      </c>
      <c r="D62" s="50">
        <f t="shared" si="19"/>
        <v>0</v>
      </c>
      <c r="E62" s="49">
        <f t="shared" si="20"/>
        <v>0</v>
      </c>
      <c r="I62">
        <f t="shared" si="21"/>
        <v>0</v>
      </c>
      <c r="J62">
        <v>0</v>
      </c>
      <c r="K62">
        <v>0</v>
      </c>
    </row>
    <row r="63" spans="2:11" x14ac:dyDescent="0.25">
      <c r="B63" s="33"/>
      <c r="C63" s="24"/>
      <c r="D63" s="55"/>
      <c r="E63" s="56"/>
    </row>
    <row r="64" spans="2:11" x14ac:dyDescent="0.25">
      <c r="B64" s="35" t="s">
        <v>84</v>
      </c>
      <c r="C64" s="36" t="s">
        <v>105</v>
      </c>
      <c r="D64" s="57">
        <f>SUM(D65:D66)</f>
        <v>0</v>
      </c>
      <c r="E64" s="58">
        <f>SUM(E65:E66)</f>
        <v>0</v>
      </c>
    </row>
    <row r="65" spans="2:11" x14ac:dyDescent="0.25">
      <c r="B65" s="33" t="s">
        <v>85</v>
      </c>
      <c r="C65" s="24" t="s">
        <v>86</v>
      </c>
      <c r="D65" s="50">
        <f t="shared" ref="D65:D66" si="22">ABS(IF(I65&lt;=0,0,I65))</f>
        <v>0</v>
      </c>
      <c r="E65" s="49">
        <f t="shared" ref="E65:E66" si="23">ABS(IF(I65&gt;=0,0,I65))</f>
        <v>0</v>
      </c>
      <c r="I65">
        <f t="shared" ref="I65:I66" si="24">J65-K65</f>
        <v>0</v>
      </c>
      <c r="J65">
        <v>0</v>
      </c>
      <c r="K65">
        <v>0</v>
      </c>
    </row>
    <row r="66" spans="2:11" x14ac:dyDescent="0.25">
      <c r="B66" s="33" t="s">
        <v>87</v>
      </c>
      <c r="C66" s="24" t="s">
        <v>88</v>
      </c>
      <c r="D66" s="50">
        <f t="shared" si="22"/>
        <v>0</v>
      </c>
      <c r="E66" s="49">
        <f t="shared" si="23"/>
        <v>0</v>
      </c>
      <c r="I66">
        <f t="shared" si="24"/>
        <v>0</v>
      </c>
      <c r="J66">
        <v>0</v>
      </c>
      <c r="K66">
        <v>0</v>
      </c>
    </row>
    <row r="67" spans="2:11" ht="15.75" thickBot="1" x14ac:dyDescent="0.3">
      <c r="B67" s="37"/>
      <c r="C67" s="38"/>
      <c r="D67" s="59"/>
      <c r="E67" s="60"/>
      <c r="J67">
        <f>SUM(J34:J66)</f>
        <v>296822941.60000002</v>
      </c>
      <c r="K67">
        <f>SUM(K34:K66)</f>
        <v>297352786.04999995</v>
      </c>
    </row>
    <row r="68" spans="2:11" ht="16.5" thickTop="1" thickBot="1" x14ac:dyDescent="0.3">
      <c r="B68" s="39"/>
      <c r="C68" s="40" t="s">
        <v>106</v>
      </c>
      <c r="D68" s="61">
        <f>D12+D21+D33+D43+D52+D57+D64</f>
        <v>9245724.8399999999</v>
      </c>
      <c r="E68" s="62">
        <f>E12+E21+E33+E43+E52+E57+E64</f>
        <v>9245724.839999998</v>
      </c>
    </row>
    <row r="69" spans="2:11" ht="15.75" thickTop="1" x14ac:dyDescent="0.25"/>
    <row r="70" spans="2:11" x14ac:dyDescent="0.25">
      <c r="B70" s="63" t="s">
        <v>1</v>
      </c>
      <c r="C70" s="63"/>
      <c r="D70" s="63"/>
      <c r="E70" s="63"/>
    </row>
    <row r="71" spans="2:11" x14ac:dyDescent="0.25">
      <c r="B71" s="41"/>
      <c r="C71" s="42"/>
      <c r="D71" s="43"/>
      <c r="E71" s="43"/>
    </row>
    <row r="72" spans="2:11" x14ac:dyDescent="0.25">
      <c r="B72" s="44"/>
      <c r="C72" s="45"/>
      <c r="D72" s="46"/>
      <c r="E72" s="46"/>
    </row>
    <row r="73" spans="2:11" x14ac:dyDescent="0.25">
      <c r="B73" s="44"/>
      <c r="C73" s="45"/>
      <c r="D73" s="46"/>
      <c r="E73" s="46"/>
    </row>
    <row r="74" spans="2:11" x14ac:dyDescent="0.25">
      <c r="B74" s="44"/>
      <c r="C74" s="45"/>
      <c r="D74" s="46"/>
      <c r="E74" s="46"/>
    </row>
    <row r="75" spans="2:11" x14ac:dyDescent="0.25">
      <c r="B75" s="44"/>
      <c r="C75" s="45"/>
      <c r="D75" s="46"/>
      <c r="E75" s="46"/>
    </row>
  </sheetData>
  <mergeCells count="6">
    <mergeCell ref="B70:E70"/>
    <mergeCell ref="B2:E2"/>
    <mergeCell ref="B3:E3"/>
    <mergeCell ref="B4:E4"/>
    <mergeCell ref="B5:C5"/>
    <mergeCell ref="C7:E7"/>
  </mergeCells>
  <printOptions horizontalCentered="1"/>
  <pageMargins left="0.31496062992125984" right="0.31496062992125984" top="0.55118110236220474" bottom="0.35433070866141736" header="0.31496062992125984" footer="0.31496062992125984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2023-03-08T17:20:59Z</cp:lastPrinted>
  <dcterms:created xsi:type="dcterms:W3CDTF">2018-03-07T05:27:47Z</dcterms:created>
  <dcterms:modified xsi:type="dcterms:W3CDTF">2023-03-15T01:52:34Z</dcterms:modified>
</cp:coreProperties>
</file>